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drawings/drawing16.xml" ContentType="application/vnd.openxmlformats-officedocument.drawing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65446" windowWidth="12240" windowHeight="5475" tabRatio="883" activeTab="0"/>
  </bookViews>
  <sheets>
    <sheet name="ปก" sheetId="1" r:id="rId1"/>
    <sheet name="คำรับรอง" sheetId="2" r:id="rId2"/>
    <sheet name="สารบัญ" sheetId="3" r:id="rId3"/>
    <sheet name="ข้อมูลเบื้องต้น" sheetId="4" r:id="rId4"/>
    <sheet name="ขั้นตอน1" sheetId="5" r:id="rId5"/>
    <sheet name="คำสั่งแต่งตั้ง" sheetId="6" r:id="rId6"/>
    <sheet name="วิธีการเผยแพร่" sheetId="7" r:id="rId7"/>
    <sheet name="เอกสารเผยแพร่" sheetId="8" r:id="rId8"/>
    <sheet name="ขั้นตอน2" sheetId="9" r:id="rId9"/>
    <sheet name="ขั้นตอน3" sheetId="10" r:id="rId10"/>
    <sheet name="เอกสารเผยแพร่นโยบาย" sheetId="11" r:id="rId11"/>
    <sheet name="ขั้นตอน4 " sheetId="12" r:id="rId12"/>
    <sheet name="การใช้พลังงานความร้อน" sheetId="13" r:id="rId13"/>
    <sheet name="สัดส่วนการใช้ไฟฟ้า 1 " sheetId="14" r:id="rId14"/>
    <sheet name="สัดส่วนการใช้ไฟฟ้า  (2)" sheetId="15" r:id="rId15"/>
    <sheet name="SEC (ทุกกรณี)" sheetId="16" r:id="rId16"/>
    <sheet name="SEC (ทุกกรณี) (2)" sheetId="17" r:id="rId17"/>
    <sheet name="SEC  (โรงพยาบาล)" sheetId="18" r:id="rId18"/>
    <sheet name="SEC  (โรงพยาบาล) (2)" sheetId="19" r:id="rId19"/>
    <sheet name="SEC (โรงแรม)" sheetId="20" r:id="rId20"/>
    <sheet name="SEC (โรงแรม) (2)" sheetId="21" r:id="rId21"/>
    <sheet name="ประเมินระดับเครื่องจักร" sheetId="22" r:id="rId22"/>
    <sheet name="ข้อมูลไฟฟ้าเครื่องจักร" sheetId="23" r:id="rId23"/>
    <sheet name="ข้อมูลความร้อนเครื่องจักร" sheetId="24" r:id="rId24"/>
    <sheet name="ขั้นตอนที่ 5" sheetId="25" r:id="rId25"/>
    <sheet name="มาตรการและเป้าหมาย" sheetId="26" r:id="rId26"/>
    <sheet name="แผนไฟฟ้า" sheetId="27" r:id="rId27"/>
    <sheet name="แผนความร้อน" sheetId="28" r:id="rId28"/>
    <sheet name="มาตรการไฟฟ้า" sheetId="29" r:id="rId29"/>
    <sheet name="มาตรการความร้อน" sheetId="30" r:id="rId30"/>
    <sheet name="แผนการฝึกอบรม" sheetId="31" r:id="rId31"/>
    <sheet name="เพิ่มเติมเผยแพร่ฝึกอบรม" sheetId="32" r:id="rId32"/>
    <sheet name="เพิ่มเติมเผยแพร่ฝึกอบรม (2)" sheetId="33" r:id="rId33"/>
    <sheet name="ขั้นตอนที่ 6" sheetId="34" r:id="rId34"/>
    <sheet name="ผลมาตรการปี59" sheetId="35" r:id="rId35"/>
    <sheet name="ผลการตรวจสอบ-วิเคราะห์ไฟฟ้า" sheetId="36" r:id="rId36"/>
    <sheet name="การคำนวณด้านไฟฟ้า" sheetId="37" r:id="rId37"/>
    <sheet name="ผลการตรวจสอบ-วิเคราะห์ความร้อน" sheetId="38" r:id="rId38"/>
    <sheet name="การคำนวณด้านความร้อน" sheetId="39" r:id="rId39"/>
    <sheet name="ผลการติดตามแผนฝีกอบรม" sheetId="40" r:id="rId40"/>
    <sheet name="ผลการติดตามแผนกิจกรรม" sheetId="41" r:id="rId41"/>
    <sheet name="ขั้นตอน7" sheetId="42" r:id="rId42"/>
    <sheet name="เพิ่มเติมเผยแพร่ผู้ตรวจประเมินฯ" sheetId="43" r:id="rId43"/>
    <sheet name="ผลตรวจประเมิน-1" sheetId="44" r:id="rId44"/>
    <sheet name="ผลตรวจประเมิน-2" sheetId="45" r:id="rId45"/>
    <sheet name="ผลตรวจประเมิน-3" sheetId="46" r:id="rId46"/>
    <sheet name="ขั้นตอน8" sheetId="47" r:id="rId47"/>
    <sheet name="เอกสารบันทึกวาระการประชุม" sheetId="48" r:id="rId48"/>
    <sheet name="สรุปผลการทบทวน" sheetId="49" r:id="rId49"/>
    <sheet name="การเผยแพร่" sheetId="50" r:id="rId50"/>
    <sheet name="ภาคผนวก" sheetId="51" r:id="rId51"/>
    <sheet name="ภาคผนวก ก." sheetId="52" r:id="rId52"/>
    <sheet name="ผ (ก.1)" sheetId="53" r:id="rId53"/>
    <sheet name="ผ (ก.2)" sheetId="54" r:id="rId54"/>
    <sheet name="ผ (ก.3)" sheetId="55" r:id="rId55"/>
    <sheet name="ภาคผนวก ข" sheetId="56" r:id="rId56"/>
    <sheet name="ผ(ข1)" sheetId="57" r:id="rId57"/>
    <sheet name="ผ(ข.2)" sheetId="58" r:id="rId58"/>
    <sheet name="ภาคผนวก ค" sheetId="59" r:id="rId59"/>
    <sheet name="ผ (ค)" sheetId="60" r:id="rId60"/>
    <sheet name="ภาคผนวก ง" sheetId="61" r:id="rId61"/>
    <sheet name="ผ (ง2)" sheetId="62" r:id="rId62"/>
    <sheet name="ภาคผนวก จ" sheetId="63" r:id="rId63"/>
    <sheet name="ผ (จ)" sheetId="64" r:id="rId64"/>
    <sheet name="ภาคผนวก ฉ" sheetId="65" r:id="rId65"/>
    <sheet name="ผ (ฉ)" sheetId="66" r:id="rId66"/>
    <sheet name="ภาคผนวก ช" sheetId="67" r:id="rId67"/>
    <sheet name="ผ (ช)" sheetId="68" r:id="rId68"/>
  </sheets>
  <externalReferences>
    <externalReference r:id="rId71"/>
    <externalReference r:id="rId72"/>
    <externalReference r:id="rId73"/>
    <externalReference r:id="rId74"/>
  </externalReferences>
  <definedNames>
    <definedName name="_Toc212100815" localSheetId="4">'คำสั่งแต่งตั้ง'!#REF!</definedName>
    <definedName name="a" localSheetId="38">#REF!</definedName>
    <definedName name="a">#REF!</definedName>
    <definedName name="afasdfaf" localSheetId="38">#REF!</definedName>
    <definedName name="afasdfaf">#REF!</definedName>
    <definedName name="AllFotory" localSheetId="38">#REF!</definedName>
    <definedName name="AllFotory">#REF!</definedName>
    <definedName name="allGroup" localSheetId="38">#REF!</definedName>
    <definedName name="allGroup">#REF!</definedName>
    <definedName name="bld">'[2]EE'!$A$2</definedName>
    <definedName name="com">'[2]EE'!$A$3</definedName>
    <definedName name="ddd" localSheetId="38">#REF!</definedName>
    <definedName name="ddd">#REF!</definedName>
    <definedName name="eeeee" localSheetId="38">#REF!</definedName>
    <definedName name="eeeee">#REF!</definedName>
    <definedName name="Excel_BuiltIn_Print_Area_17" localSheetId="38">#REF!</definedName>
    <definedName name="Excel_BuiltIn_Print_Area_17">#REF!</definedName>
    <definedName name="F_Fuel_HEAT_V" localSheetId="38">#REF!</definedName>
    <definedName name="F_Fuel_HEAT_V">#REF!</definedName>
    <definedName name="F_Group" localSheetId="38">#REF!</definedName>
    <definedName name="F_Group">#REF!</definedName>
    <definedName name="fac" localSheetId="38">#REF!</definedName>
    <definedName name="fac">#REF!</definedName>
    <definedName name="Foctory" localSheetId="38">#REF!</definedName>
    <definedName name="Foctory">#REF!</definedName>
    <definedName name="ListFBR" localSheetId="38">#REF!</definedName>
    <definedName name="ListFBR">#REF!</definedName>
    <definedName name="_xlnm.Print_Area" localSheetId="17">'SEC  (โรงพยาบาล)'!$A$1:$R$24</definedName>
    <definedName name="_xlnm.Print_Area" localSheetId="18">'SEC  (โรงพยาบาล) (2)'!$A$1:$Q$17</definedName>
    <definedName name="_xlnm.Print_Area" localSheetId="16">'SEC (ทุกกรณี) (2)'!$A$1:$P$21</definedName>
    <definedName name="_xlnm.Print_Area" localSheetId="19">'SEC (โรงแรม)'!$A$1:$R$26</definedName>
    <definedName name="_xlnm.Print_Area" localSheetId="20">'SEC (โรงแรม) (2)'!$A$1:$R$16</definedName>
    <definedName name="_xlnm.Print_Area" localSheetId="49">'การเผยแพร่'!$A$1:$I$37</definedName>
    <definedName name="_xlnm.Print_Area" localSheetId="8">'ขั้นตอน2'!$A$1:$G$18</definedName>
    <definedName name="_xlnm.Print_Area" localSheetId="46">'ขั้นตอน8'!$A$1:$M$26</definedName>
    <definedName name="_xlnm.Print_Area" localSheetId="33">'ขั้นตอนที่ 6'!$A$1:$F$34</definedName>
    <definedName name="_xlnm.Print_Area" localSheetId="0">'ปก'!$A$1:$I$38</definedName>
    <definedName name="_xlnm.Print_Area" localSheetId="59">'ผ (ค)'!$A$1:$Q$52</definedName>
    <definedName name="_xlnm.Print_Area" localSheetId="61">'ผ (ง2)'!$A$1:$J$46</definedName>
    <definedName name="_xlnm.Print_Area" localSheetId="65">'ผ (ฉ)'!$A$1:$N$25</definedName>
    <definedName name="_xlnm.Print_Area" localSheetId="57">'ผ(ข.2)'!$A$1:$J$53</definedName>
    <definedName name="_xlnm.Print_Area" localSheetId="37">'ผลการตรวจสอบ-วิเคราะห์ความร้อน'!$A$1:$M$19</definedName>
    <definedName name="_xlnm.Print_Area" localSheetId="35">'ผลการตรวจสอบ-วิเคราะห์ไฟฟ้า'!$A$1:$K$19</definedName>
    <definedName name="_xlnm.Print_Area" localSheetId="43">'ผลตรวจประเมิน-1'!$A$1:$G$23</definedName>
    <definedName name="_xlnm.Print_Area" localSheetId="34">'ผลมาตรการปี59'!$A$1:$I$20</definedName>
    <definedName name="_xlnm.Print_Area" localSheetId="14">'สัดส่วนการใช้ไฟฟ้า  (2)'!$A$1:$D$30</definedName>
    <definedName name="_xlnm.Print_Area" localSheetId="2">'สารบัญ'!$A$1:$J$27</definedName>
    <definedName name="_xlnm.Print_Area" localSheetId="7">'เอกสารเผยแพร่'!$A$1:$I$16</definedName>
    <definedName name="qac">'[3]EE'!$A$2</definedName>
    <definedName name="sdsd" localSheetId="38">#REF!</definedName>
    <definedName name="sdsd">#REF!</definedName>
    <definedName name="ss">'[4]fas'!$B$2:$B$167</definedName>
    <definedName name="tbl_Factory" localSheetId="38">#REF!</definedName>
    <definedName name="tbl_Factory">#REF!</definedName>
    <definedName name="tbl_FactoryResult" localSheetId="38">#REF!</definedName>
    <definedName name="tbl_FactoryResult">#REF!</definedName>
    <definedName name="wrn.sheet2." localSheetId="38" hidden="1">{#N/A,#N/A,FALSE,"Sheet2"}</definedName>
    <definedName name="wrn.sheet2." hidden="1">{#N/A,#N/A,FALSE,"Sheet2"}</definedName>
    <definedName name="ค่าความร้อน" localSheetId="38">#REF!</definedName>
    <definedName name="ค่าความร้อน">#REF!</definedName>
    <definedName name="เชื้อเพลิง" localSheetId="38">#REF!</definedName>
    <definedName name="เชื้อเพลิง">#REF!</definedName>
    <definedName name="ดฟแ2">'[3]EE'!$A$2</definedName>
    <definedName name="ตาราง_การจัดทำรายงาน_Feedback_Report_รอบ_ปี_51_53_หน้าที่ของผู้ที่เกี่ยวข้อง" localSheetId="38">#REF!</definedName>
    <definedName name="ตาราง_การจัดทำรายงาน_Feedback_Report_รอบ_ปี_51_53_หน้าที่ของผู้ที่เกี่ยวข้อง">#REF!</definedName>
    <definedName name="แฟด">'[3]EE'!$A$2</definedName>
    <definedName name="สถาพข้อมูล" localSheetId="38">#REF!</definedName>
    <definedName name="สถาพข้อมูล">#REF!</definedName>
  </definedNames>
  <calcPr fullCalcOnLoad="1"/>
</workbook>
</file>

<file path=xl/sharedStrings.xml><?xml version="1.0" encoding="utf-8"?>
<sst xmlns="http://schemas.openxmlformats.org/spreadsheetml/2006/main" count="1635" uniqueCount="875">
  <si>
    <r>
      <t xml:space="preserve">          แผนก</t>
    </r>
    <r>
      <rPr>
        <sz val="15"/>
        <rFont val="TH SarabunPSK"/>
        <family val="2"/>
      </rPr>
      <t>…...………………………………………</t>
    </r>
  </si>
  <si>
    <t>ข้อมูลการใช้อาคาร</t>
  </si>
  <si>
    <t>ข้อมูลระบบไฟฟ้า</t>
  </si>
  <si>
    <t>ข้อมูลการใช้เชื้อเพลิงและ</t>
  </si>
  <si>
    <t>ข้อมูลการใช้เชื้อเพลิงและพลังงานหมุนเวียน</t>
  </si>
  <si>
    <t>ข้อมูลการใช้เชื้อเพลิงในการผลิตไฟฟ้า</t>
  </si>
  <si>
    <t>สัดส่วนการใช้พลังงานไฟฟ้า</t>
  </si>
  <si>
    <t>สัดส่วนการใช้พลังงานเชื้อเพลิง</t>
  </si>
  <si>
    <t>การประเมินศักยภาพของเครื่องจักร/อุปกรณ์</t>
  </si>
  <si>
    <t xml:space="preserve">ที่มีนัยสำคัญ </t>
  </si>
  <si>
    <t>และแผนการฝึกอบรมและกิจกรรมเพื่อส่งเสริมการอนุรักษ์พลังงาน</t>
  </si>
  <si>
    <t>หมายเหตุ : รายละเอียดอ้างอิงอยู่ในภาคผนวก ค.</t>
  </si>
  <si>
    <t>หมายเหตุ : รายละเอียดอ้างอิงอยู่ในภาคผนวก จ.</t>
  </si>
  <si>
    <t>หมายเหตุ : รายละเอียดอ้างอิงอยู่ในภาคผนวก ฉ.</t>
  </si>
  <si>
    <t>หมายเหตุ : รายละเอียดอ้างอิงอยู่ในภาคผนวก จ และ ฉ</t>
  </si>
  <si>
    <t>ค่าพิกัด</t>
  </si>
  <si>
    <t xml:space="preserve">    ก.1 รายละเอียดการใช้งานอาคาร (สำหรับอาคารทุกประเภท)</t>
  </si>
  <si>
    <t>ภาคผนวก  ก.</t>
  </si>
  <si>
    <t>ก.2 การใช้ประโยชน์พื้นที่ใช้สอยที่ใช้งานจริงในแต่ละเดือน</t>
  </si>
  <si>
    <t>ภาคผนวก  ข.</t>
  </si>
  <si>
    <t>ข.2 ข้อมูลการใช้ไฟฟ้า</t>
  </si>
  <si>
    <t>ภาคผนวก  ค.</t>
  </si>
  <si>
    <t>ภาคผนวก  ง.</t>
  </si>
  <si>
    <t>ภาคผนวก  จ.</t>
  </si>
  <si>
    <t>ภาคผนวก  ฉ.</t>
  </si>
  <si>
    <t>ภาคผนวก  ช.</t>
  </si>
  <si>
    <t>ค่าตัวประกอบภาระ (เปอร์เซ็นต์) =          ปริมาณพลังงานไฟฟ้า (กิโลวัตต์-ชั่วโมง)</t>
  </si>
  <si>
    <t xml:space="preserve">                     ค่าพลังไฟฟ้าสูงสุด (กิโลวัตต์) x 24 (ชม./วัน) X จำนวนวันในแต่ละเดือน (วัน)</t>
  </si>
  <si>
    <t>สัดส่วนการใช้พลังงานความร้อน</t>
  </si>
  <si>
    <t>ภาคผนวก ฉ. สัดส่วนการใช้พลังงานความร้อน</t>
  </si>
  <si>
    <t xml:space="preserve">ให้ใส่กราฟวงกลม (Pie Chart) </t>
  </si>
  <si>
    <t>แสดงสัดส่วนการใช้พลังงานไฟฟ้าและความร้อน</t>
  </si>
  <si>
    <t>อาคาร (รายละเอียดจำนวนอาคาร แสดงในภาคผนวก ก.)</t>
  </si>
  <si>
    <t>ห้อง (รายละเอียดจำนวนห้องพักที่จำหน่ายได้ แสดงในภาคผนวก ก.)</t>
  </si>
  <si>
    <t xml:space="preserve">   การประเมินสถานภาพการจัดการพลังงานภายในองค์กรต่อเนื่องทุกๆปี จะทำให้ทราบสถานภาพการจัดการพลังงานที่มีการเปลี่ยนแปลงได้ดียิ่งขึ้น</t>
  </si>
  <si>
    <t xml:space="preserve">   จากทั้งหมด...................คน คิดเป็นร้อยละ ............  </t>
  </si>
  <si>
    <t>1. ข้อมูลการประเมินสถานภาพการจัดการพลังงานเบื้องต้นประเมินจาก............แผนก  ของจำนวนทั้งหมด...........แผนก หรือบุคลากรจำนวน..............คน</t>
  </si>
  <si>
    <t>ใบคำรับรองการจัดทำรายงานการจัดการพลังงาน</t>
  </si>
  <si>
    <t xml:space="preserve">      (..............................................................)</t>
  </si>
  <si>
    <t xml:space="preserve">      วันที่............../...................../.................</t>
  </si>
  <si>
    <t xml:space="preserve">            (........................................................)</t>
  </si>
  <si>
    <t xml:space="preserve">              วันที่........../................../..............</t>
  </si>
  <si>
    <t>สารบัญ</t>
  </si>
  <si>
    <t>หน้า</t>
  </si>
  <si>
    <t>ข้อมูลเบื้องต้น</t>
  </si>
  <si>
    <t>ข้อมูลด้านการจัดการพลังงาน</t>
  </si>
  <si>
    <t xml:space="preserve">       ขั้นตอนที่ 1</t>
  </si>
  <si>
    <t>คณะทำงานด้านการจัดการพลังงาน</t>
  </si>
  <si>
    <t xml:space="preserve">       ขั้นตอนที่ 2</t>
  </si>
  <si>
    <t>การประเมินสถานภาพการจัดการพลังงานเบื้องต้น</t>
  </si>
  <si>
    <t xml:space="preserve">       ขั้นตอนที่ 3</t>
  </si>
  <si>
    <t>นโยบายอนุรักษ์พลังงาน</t>
  </si>
  <si>
    <t xml:space="preserve">       ขั้นตอนที่ 4</t>
  </si>
  <si>
    <t>การประเมินศักยภาพการอนุรักษ์พลังงาน</t>
  </si>
  <si>
    <t xml:space="preserve">       ขั้นตอนที่ 5</t>
  </si>
  <si>
    <t>การกำหนดเป้าหมายและแผนอนุรักษ์พลังงาน</t>
  </si>
  <si>
    <t xml:space="preserve">       ขั้นตอนที่ 6</t>
  </si>
  <si>
    <t xml:space="preserve">      ขั้นตอนที่ 7</t>
  </si>
  <si>
    <t>การตรวจติดตามและประเมินการจัดการพลังงาน</t>
  </si>
  <si>
    <t xml:space="preserve">      ขั้นตอนที่ 8</t>
  </si>
  <si>
    <t>การทบทวน วิเคราะห์และแก้ไขข้อบกพร่องของการจัดการพลังงาน</t>
  </si>
  <si>
    <t xml:space="preserve">     1.   ประธานคณะทำงานด้านการจัดการพลังงาน</t>
  </si>
  <si>
    <t xml:space="preserve">     2.   ผู้รับผิดชอบด้านพลังงาน</t>
  </si>
  <si>
    <t xml:space="preserve">                         ทะเบียนเลขที่.....................</t>
  </si>
  <si>
    <t xml:space="preserve">                    วันที่............/................./..............</t>
  </si>
  <si>
    <t xml:space="preserve">                 ทะเบียนเลขที่.......................</t>
  </si>
  <si>
    <t xml:space="preserve">                         (.................................................)</t>
  </si>
  <si>
    <t>เวลาทำงาน</t>
  </si>
  <si>
    <t>ชั่วโมง/วัน</t>
  </si>
  <si>
    <t>วัน/ปี</t>
  </si>
  <si>
    <t xml:space="preserve">ชื่อนิติบุคคล: </t>
  </si>
  <si>
    <t>TSIC - ID:</t>
  </si>
  <si>
    <t>เลขที่</t>
  </si>
  <si>
    <t>ถนน</t>
  </si>
  <si>
    <t>ตำบล</t>
  </si>
  <si>
    <t>อำเภอ</t>
  </si>
  <si>
    <t>จังหวัด</t>
  </si>
  <si>
    <t>รหัสไปรษณีย์</t>
  </si>
  <si>
    <t>โทรศัพท์</t>
  </si>
  <si>
    <t>โทรสาร</t>
  </si>
  <si>
    <t>เดือน</t>
  </si>
  <si>
    <t>ผู้รับผิดชอบด้านพลังงาน</t>
  </si>
  <si>
    <t>ลำดับที่</t>
  </si>
  <si>
    <t>ชื่อ - นามสกุล</t>
  </si>
  <si>
    <t>คุณสมบัติ***</t>
  </si>
  <si>
    <t>ทะเบียนเลขที่</t>
  </si>
  <si>
    <t>***คุณสมบัติผู้รับผิดชอบด้านพลังงาน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</si>
  <si>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</si>
  <si>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</si>
  <si>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</si>
  <si>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</si>
  <si>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</si>
  <si>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</si>
  <si>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</si>
  <si>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</si>
  <si>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</si>
  <si>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</si>
  <si>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</si>
  <si>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</si>
  <si>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ขั้นตอนที่ 1</t>
  </si>
  <si>
    <t>อื่นๆ (ระบุ)</t>
  </si>
  <si>
    <t>การจัดองค์กร</t>
  </si>
  <si>
    <t>การกระตุ้นและสร้างแรงจูงใจ</t>
  </si>
  <si>
    <t>ระบบข้อมูลข่าวสาร</t>
  </si>
  <si>
    <t>ประชาสัมพันธ์</t>
  </si>
  <si>
    <t>การลงทุน</t>
  </si>
  <si>
    <t>3.1 นโยบายอนุรักษ์พลังงานขององค์กร</t>
  </si>
  <si>
    <t>3.2 การเผยแพร่นโยบายอนุรักษ์พลังงาน</t>
  </si>
  <si>
    <t>การประเมินศักยภาพการอนุรักษ์พลังงานขององค์กรแบ่งออกได้เป็น 3 ระดับ คือ</t>
  </si>
  <si>
    <t>(ก) การประเมินระดับองค์กร</t>
  </si>
  <si>
    <t>(ค) การประเมินระดับเครื่องจักร/อุปกรณ์</t>
  </si>
  <si>
    <t>โดยมีแนวทางดำเนินการดังต่อไปนี้</t>
  </si>
  <si>
    <t>4.1 การประเมินระดับองค์กร</t>
  </si>
  <si>
    <t>หม้อแปลงไฟฟ้า</t>
  </si>
  <si>
    <t>หมายเลข</t>
  </si>
  <si>
    <t>ผู้ใช้ไฟฟ้า</t>
  </si>
  <si>
    <t>เครื่องวัดไฟฟ้า</t>
  </si>
  <si>
    <t>ประเภท</t>
  </si>
  <si>
    <t>อัตรา</t>
  </si>
  <si>
    <t>การใช้ไฟฟ้า</t>
  </si>
  <si>
    <t>ขนาด</t>
  </si>
  <si>
    <t>kVA</t>
  </si>
  <si>
    <t>จำนวน</t>
  </si>
  <si>
    <t>ตัว</t>
  </si>
  <si>
    <t xml:space="preserve">     ปกติ</t>
  </si>
  <si>
    <t xml:space="preserve">     TOD</t>
  </si>
  <si>
    <t xml:space="preserve">    TOU</t>
  </si>
  <si>
    <t xml:space="preserve">    ปกติ</t>
  </si>
  <si>
    <t xml:space="preserve">    TOD</t>
  </si>
  <si>
    <t>รวม</t>
  </si>
  <si>
    <t>พลังไฟฟ้าสูงสุด</t>
  </si>
  <si>
    <t>P</t>
  </si>
  <si>
    <t>(กิโลวัตต์)</t>
  </si>
  <si>
    <t>PP/OP1</t>
  </si>
  <si>
    <t>OP/OP2</t>
  </si>
  <si>
    <t>ค่าใช้จ่าย</t>
  </si>
  <si>
    <t>(บาท)</t>
  </si>
  <si>
    <t>พลังงานไฟฟ้า</t>
  </si>
  <si>
    <t>ปริมาณ</t>
  </si>
  <si>
    <t>(กิโลวัตต์-ชั่วโมง)</t>
  </si>
  <si>
    <t xml:space="preserve">     ค่าไฟฟ้าเฉลี่ย    (บาท/กิโลวัตต์-ชั่วโมง)</t>
  </si>
  <si>
    <t>เฉลี่ย</t>
  </si>
  <si>
    <t>หมายเหตุ:</t>
  </si>
  <si>
    <t>กรณีอัตรา ปกติ ให้กรอกค่าพลังงานไฟฟ้าสูงสุด (On Peak) ในช่อง P</t>
  </si>
  <si>
    <t>กรณีอัตรา TOD: P หมายถึง On Peak / PP หมายถึง Partial Peak / OP หมายถึง Off Peak</t>
  </si>
  <si>
    <t>กรณีอัตรา TOU: P หมายถึง Peak / OP1 หมายถึง Off Peak1 / OP2 หมายถึง Off Peak2</t>
  </si>
  <si>
    <t>ชนิด</t>
  </si>
  <si>
    <t>พลังงานที่ใช้</t>
  </si>
  <si>
    <t>หน่วย/</t>
  </si>
  <si>
    <t>มูลค่า</t>
  </si>
  <si>
    <t>ปริมาณการใช้</t>
  </si>
  <si>
    <t>(เมกะจูล/หน่วย)</t>
  </si>
  <si>
    <t>ค่าความร้อนเฉลี่ย</t>
  </si>
  <si>
    <t>ปริมาณพลังงานรวม</t>
  </si>
  <si>
    <t>(เมกะจูล)</t>
  </si>
  <si>
    <t>น้ำมันเตา</t>
  </si>
  <si>
    <t>ลิตร</t>
  </si>
  <si>
    <t>บาท</t>
  </si>
  <si>
    <t>น้ำมันดีเซล</t>
  </si>
  <si>
    <t>ก๊าซปิโตรเลียมเหลว</t>
  </si>
  <si>
    <t>กิโลกรัม</t>
  </si>
  <si>
    <t>ล้านบีทียู</t>
  </si>
  <si>
    <t>ก๊าซธรรมชาติ</t>
  </si>
  <si>
    <t>ถ่านหิน</t>
  </si>
  <si>
    <t>ตัน</t>
  </si>
  <si>
    <t>รวมการใช้พลังงานความร้อนจากเชื้อเพลิง</t>
  </si>
  <si>
    <t>พลังงานหมุนเวียน</t>
  </si>
  <si>
    <t>หน่วย (ระบุ)</t>
  </si>
  <si>
    <t>รวมการใช้พลังงานหมุนเวียน</t>
  </si>
  <si>
    <t>รวมปริมาณพลังงานความร้อนทั้งหมด</t>
  </si>
  <si>
    <t>(ชนิด.....)</t>
  </si>
  <si>
    <t>หมายเหตุ</t>
  </si>
  <si>
    <t>ปริมาณการใช้เชื้อเพลิงหลัก</t>
  </si>
  <si>
    <t>หน่วย</t>
  </si>
  <si>
    <t>กำลังผลิตติดตั้ง (กิโลวัตต์)</t>
  </si>
  <si>
    <t>ระบบ</t>
  </si>
  <si>
    <t>การใช้พลังงานไฟฟ้า</t>
  </si>
  <si>
    <t>กิโลวัตต์-ชั่วโมง/ปี</t>
  </si>
  <si>
    <t>ร้อยละ</t>
  </si>
  <si>
    <t>แสงสว่าง</t>
  </si>
  <si>
    <t>อื่นๆ</t>
  </si>
  <si>
    <t>ปริมาณพลังงานที่ใช้</t>
  </si>
  <si>
    <t>ไฟฟ้า</t>
  </si>
  <si>
    <t>ความร้อน</t>
  </si>
  <si>
    <t>ค่าการใช้พลังงานจำเพาะ (SEC)</t>
  </si>
  <si>
    <t xml:space="preserve">     หมายเหตุ:</t>
  </si>
  <si>
    <t>พิกัด</t>
  </si>
  <si>
    <t>ชนิดเชื้อเพลิง</t>
  </si>
  <si>
    <t>เมกะจูล/ปี</t>
  </si>
  <si>
    <t>มาตรการ</t>
  </si>
  <si>
    <t>เป้าหมายการประหยัด</t>
  </si>
  <si>
    <t>กิโลวัตต์</t>
  </si>
  <si>
    <t>บาท/ปี</t>
  </si>
  <si>
    <t>เชื้อเพลิง</t>
  </si>
  <si>
    <t>ปริมาณ (หน่วย/ปี)</t>
  </si>
  <si>
    <t>ด้านความร้อน</t>
  </si>
  <si>
    <t>ด้านไฟฟ้า</t>
  </si>
  <si>
    <t xml:space="preserve">2. อัตราค่าไฟฟ้าเฉลี่ย </t>
  </si>
  <si>
    <t>3. อัตราค่าเชื้อเพลิง</t>
  </si>
  <si>
    <t>วัตถุประสงค์</t>
  </si>
  <si>
    <t>ระยะเวลา</t>
  </si>
  <si>
    <t>เริ่มต้น</t>
  </si>
  <si>
    <t>(เดือน/ปี)</t>
  </si>
  <si>
    <t>สิ้นสุด</t>
  </si>
  <si>
    <t>ผู้รับผิดชอบ</t>
  </si>
  <si>
    <t>รายละเอียดมาตรการอนุรักษ์พลังงาน</t>
  </si>
  <si>
    <t>(สำหรับมาตรการด้านไฟฟ้า)</t>
  </si>
  <si>
    <t>1)</t>
  </si>
  <si>
    <t>มาตรการลำดับที่:</t>
  </si>
  <si>
    <t>2)</t>
  </si>
  <si>
    <t>ชื่อมาตรการ:</t>
  </si>
  <si>
    <t>3)</t>
  </si>
  <si>
    <t>ผู้รับผิดชอบมาตรการ:</t>
  </si>
  <si>
    <t>ตำแหน่ง</t>
  </si>
  <si>
    <t>4)</t>
  </si>
  <si>
    <t>อุปกรณ์ที่ปรับปรุง:</t>
  </si>
  <si>
    <t>5)</t>
  </si>
  <si>
    <t>6)</t>
  </si>
  <si>
    <t>สถานที่ปรับปรุง:</t>
  </si>
  <si>
    <t>7)</t>
  </si>
  <si>
    <t>สาเหตุการปรับปรุง:</t>
  </si>
  <si>
    <t>ปี</t>
  </si>
  <si>
    <t>8)</t>
  </si>
  <si>
    <t>เป้าหมายเชิงปริมาณ</t>
  </si>
  <si>
    <t>9)</t>
  </si>
  <si>
    <t>10)</t>
  </si>
  <si>
    <t>ระดับการใช้พลังงานเป้าหมายหลังการปรับปรุง</t>
  </si>
  <si>
    <t>ระดับการใช้พลังงานอ้างอิงก่อนการปรับปรุง</t>
  </si>
  <si>
    <t>11)</t>
  </si>
  <si>
    <t>เงินลงทุนทั้งหมด</t>
  </si>
  <si>
    <t>12)</t>
  </si>
  <si>
    <t>ระยะเวลาคืนทุน</t>
  </si>
  <si>
    <t>13)</t>
  </si>
  <si>
    <t>รายละเอียดการดำเนินการปรับปรุง:</t>
  </si>
  <si>
    <t>14)</t>
  </si>
  <si>
    <t>วิธีการตรวจสอบผลการประหยัดหลังปรับปรุง</t>
  </si>
  <si>
    <t>15)</t>
  </si>
  <si>
    <t>แสดงวิธีการคำนวณประกอบ</t>
  </si>
  <si>
    <t>(สำหรับมาตรการด้านความร้อน)</t>
  </si>
  <si>
    <t>สถานภาพการดำเนินการ</t>
  </si>
  <si>
    <t xml:space="preserve">          ดำเนินการตามแผน</t>
  </si>
  <si>
    <t xml:space="preserve">          ไม่ได้ดำเนินการ เนื่องจาก</t>
  </si>
  <si>
    <t xml:space="preserve">         ล่าช้า เนื่องจาก</t>
  </si>
  <si>
    <t>สำหรับมาตรการด้านไฟฟ้า</t>
  </si>
  <si>
    <t>ระยะเวลาดำเนินการ</t>
  </si>
  <si>
    <t>ตามแผน</t>
  </si>
  <si>
    <t>ดำเนินการ</t>
  </si>
  <si>
    <t>ที่เกิดขึ้นจริง</t>
  </si>
  <si>
    <t>เงินลงทุน</t>
  </si>
  <si>
    <t>ลงทุนจริง</t>
  </si>
  <si>
    <t>ผลการอนุรักษ์พลังงาน</t>
  </si>
  <si>
    <t>ตามเป้าหมาย</t>
  </si>
  <si>
    <t>จากจำนวนทั้งหมด:</t>
  </si>
  <si>
    <t>หมายเหตุ: ระบุมาตรการเรียงตามลำดับ โดยกรอก 1 แผ่น ต่อ 1 มาตรการ</t>
  </si>
  <si>
    <t>สำหรับมาตรการด้านความร้อน</t>
  </si>
  <si>
    <t>7.1 คณะผู้ตรวจประเมินการจัดการพลังงานภายในองค์กร</t>
  </si>
  <si>
    <t>สิ่งที่ต้องมีเอกสาร/หลักฐาน</t>
  </si>
  <si>
    <t>ผลการตรวจสอบ</t>
  </si>
  <si>
    <t>มี</t>
  </si>
  <si>
    <t>ไม่มี</t>
  </si>
  <si>
    <t>ครบ</t>
  </si>
  <si>
    <t>ไม่ครบ</t>
  </si>
  <si>
    <t>ข้อควรปรับปรุง/ข้อเสนอแนะ</t>
  </si>
  <si>
    <t>1. คณะทำงานด้านการจัดการพลังงาน</t>
  </si>
  <si>
    <t>1. คำสั่งแต่งตั้งคณะทำงานด้านการจัดการพลังงาน ที่ระบุ</t>
  </si>
  <si>
    <t>2. เอกสารที่แสดงถึงการเผยแพร่คำสั่งแต่งตั้งคณะทำงานด้าน</t>
  </si>
  <si>
    <t xml:space="preserve">    การจัดการพลังงานให้บุคลากรรับทราบด้วยวิธีการต่างๆ</t>
  </si>
  <si>
    <t>3. อื่นๆ (ระบุ) .................................................................</t>
  </si>
  <si>
    <t>2. การประเมินสถานภาพ</t>
  </si>
  <si>
    <t xml:space="preserve">    การจัดการพลังงานเบื้องต้น</t>
  </si>
  <si>
    <t>1. ผลการประเมินการดำเนินงานด้านพลังงานที่ผ่าน โดยใช้</t>
  </si>
  <si>
    <t xml:space="preserve">    Matrix)</t>
  </si>
  <si>
    <t>2. อื่นๆ (ระบุ) ..................................................................</t>
  </si>
  <si>
    <t>3. นโยบายอนุรักษ์พลังงาน</t>
  </si>
  <si>
    <t>1. นโยบายอนุรักษ์พลังงาน</t>
  </si>
  <si>
    <t>2. เอกสารที่แสดงถึงการเผยแพร่นโยบายอนุรักษ์พลังงานให้</t>
  </si>
  <si>
    <t xml:space="preserve">    บุคลากรรับทราบด้วยวิธีการต่างๆ</t>
  </si>
  <si>
    <t>4. การประเมินศักยภาพการอนุรักษ์พลังงาน</t>
  </si>
  <si>
    <t>1. การประเมินการใช้พลังงานระดับองค์กร</t>
  </si>
  <si>
    <t>3. การประเมินการใช้พลังงานระดับเครื่องจักร/อุปกรณ์</t>
  </si>
  <si>
    <t>4. อื่นๆ (ระบุ) ...............................................................</t>
  </si>
  <si>
    <t>5. การกำหนดเป้าหมายและแผนอนุรักษ์</t>
  </si>
  <si>
    <t xml:space="preserve">    พลังงาน</t>
  </si>
  <si>
    <t>1. มาตรการและเป้าหมายในการดำเนินการอนุรักษ์พลังงาน</t>
  </si>
  <si>
    <t>2. แผนการอนุรักษ์พลังงานด้านไฟฟ้า</t>
  </si>
  <si>
    <t>3. แผนการอนุรักษ์พลังงานด้านความร้อน</t>
  </si>
  <si>
    <t>1. ผลการดำเนินการตามมาตรการอนุรักษ์พลังงาน</t>
  </si>
  <si>
    <t xml:space="preserve">    ส่งเสริมการอนุรักษ์พลังงาน</t>
  </si>
  <si>
    <t>7. การตรวจติดตามและประเมินการจัดการ</t>
  </si>
  <si>
    <t>1. คำสั่งแต่งตั้งคณะผู้ตรวจประเมินการจัดการพลังงานภายใน</t>
  </si>
  <si>
    <t xml:space="preserve">    องค์กร</t>
  </si>
  <si>
    <t>2. รายงานผลการตรวจประเมิน</t>
  </si>
  <si>
    <t>3. อื่นๆ (ระบุ) ...............................................................</t>
  </si>
  <si>
    <t>8. การทบทวน วิเคราะห์ และแก้ไข</t>
  </si>
  <si>
    <t xml:space="preserve">   ข้อบกพร่องของการจัดการพลังงาน</t>
  </si>
  <si>
    <t>1. แผนการทบทวนการดำเนินงานการจัดการพลังงาน</t>
  </si>
  <si>
    <t>2. รายงานสรุปผลการทบทวน วิเคราะห์และแนวทางการแก้ไข</t>
  </si>
  <si>
    <t xml:space="preserve">    ข้อบกพร่องของการจัดการพลังงาน</t>
  </si>
  <si>
    <t>ลงชื่อ</t>
  </si>
  <si>
    <t>ครั้งที่</t>
  </si>
  <si>
    <t>ขั้นตอน</t>
  </si>
  <si>
    <t>ผลการทบทวน</t>
  </si>
  <si>
    <t>เหมาะสม</t>
  </si>
  <si>
    <t>ควรปรับปรุง</t>
  </si>
  <si>
    <t>แนวทางการปรับปรุง</t>
  </si>
  <si>
    <t>2. การประเมินสถานภาพการจัดการพลังงานเบื้องต้น</t>
  </si>
  <si>
    <t>5. การกำหนดเป้าหมายและแผนอนุรักษ์พลังงาน</t>
  </si>
  <si>
    <t>7. การตรวจติดตามและประเมินการจัดการพลังงาน</t>
  </si>
  <si>
    <t>การใช้พลังงานเชื้อเพลิง</t>
  </si>
  <si>
    <t>การดำเนินการตามแผนอนุรักษ์พลังงาน การตรวจสอบและ</t>
  </si>
  <si>
    <t>วิเคราะห์การปฏิบัติตามเป้าหมายและแผนอนุรักษ์พลังงาน</t>
  </si>
  <si>
    <t>ระดับคะแนน</t>
  </si>
  <si>
    <t>ระบบที่ใช้พลังงาน</t>
  </si>
  <si>
    <t xml:space="preserve">จำนวน </t>
  </si>
  <si>
    <t>ขั้นตอนที่ 5</t>
  </si>
  <si>
    <t>1. ร้อยละผลประหยัด คิดเทียบจากข้อมูลการใช้พลังงานรวมในปีที่ผ่านมา</t>
  </si>
  <si>
    <t>รายการตรวจประเมิน</t>
  </si>
  <si>
    <t xml:space="preserve">    โครงสร้าง อำนาจหน้าที่และความรับผิดชอบของคณะทำงาน</t>
  </si>
  <si>
    <t xml:space="preserve">6. การดำเนินการตามแผนอนุรักษ์พลังงาน </t>
  </si>
  <si>
    <t xml:space="preserve">   แผนอนุรักษ์พลังงานสำหรับมาตรการด้านไฟฟ้า</t>
  </si>
  <si>
    <t>3. ผลการตรวจสอบและวิเคราะห์การปฏิบัติตามเป้าหมายและ</t>
  </si>
  <si>
    <t xml:space="preserve">   แผนอนุรักษ์พลังงานสำหรับมาตรการด้านความร้อน</t>
  </si>
  <si>
    <t>ใส่เอกสารวาระการประชุมทบทวนการจัดการพลังงาน</t>
  </si>
  <si>
    <t>รายงาน</t>
  </si>
  <si>
    <t>วัน/เดือน</t>
  </si>
  <si>
    <t>หมายเลขผู้ใช้ไฟฟ้า</t>
  </si>
  <si>
    <t>หมายเลขเครื่องวัดไฟฟ้า</t>
  </si>
  <si>
    <t>อัตราการใช้ไฟฟ้า</t>
  </si>
  <si>
    <t>หน่วยเชื้อเพลิง</t>
  </si>
  <si>
    <t>ชั่วโมง
ใช้งาน
เฉลี่ย/ปี</t>
  </si>
  <si>
    <t xml:space="preserve">    ชื่อเครื่องจักร/อุปกรณ์หลัก</t>
  </si>
  <si>
    <t>ระยะ
เวลา
คืนทุน (ปี)</t>
  </si>
  <si>
    <t>เงินลงทุน
(บาท)</t>
  </si>
  <si>
    <t>การใช้เชื้อเพลิง</t>
  </si>
  <si>
    <t>รวมด้านไฟฟ้า</t>
  </si>
  <si>
    <t>รวมด้านความร้อน</t>
  </si>
  <si>
    <t>ลำดับ
ที่</t>
  </si>
  <si>
    <t>ร้อยละ
ผลประหยัด</t>
  </si>
  <si>
    <t>สถานภาพ
การดำเนินการ</t>
  </si>
  <si>
    <t>ความคิดเห็นและข้อเสนอแนะ :</t>
  </si>
  <si>
    <t>ปัญหาและอุปสรรคที่เกิดขึ้นระหว่างดำเนินการ :</t>
  </si>
  <si>
    <t>หน่วย(ระบุ)</t>
  </si>
  <si>
    <t>จำนวน
ผู้เข้าอบรม</t>
  </si>
  <si>
    <t>7.2 การเผยแพร่คณะผู้ตรวจประเมินการจัดการพลังงานภายในองค์กร</t>
  </si>
  <si>
    <t>ตามข้อกำหนด</t>
  </si>
  <si>
    <t>ความถูกต้องครบถ้วน</t>
  </si>
  <si>
    <t>ประธานคณะผู้ตรวจประเมินการจัดการพลังงานภายในองค์กร</t>
  </si>
  <si>
    <t>วันที่ ............./................/.....................</t>
  </si>
  <si>
    <t>(</t>
  </si>
  <si>
    <t>)</t>
  </si>
  <si>
    <t>ที่เกิดขึ้นจากการดำเนินการ โดยมีรายละเอียดดังต่อไปนี้</t>
  </si>
  <si>
    <t>6. การดำเนินการตามแผนอนุรักษ์พลังงาน การตรวจสอบและวิเคราะห์การปฏิบัติตามเป้าหมายและแผนอนุรักษ์พลังงาน</t>
  </si>
  <si>
    <t xml:space="preserve">    ตารางการประเมินการจัดการพลังงาน (Energy Management</t>
  </si>
  <si>
    <t>ต้นทุน</t>
  </si>
  <si>
    <t>(บาท/หน่วย)</t>
  </si>
  <si>
    <t>(บาท/MJ)</t>
  </si>
  <si>
    <t>หน่วย (ลบ. ม.)</t>
  </si>
  <si>
    <t>จำนวนอุปกรณ์ที่ปรับปรุง:</t>
  </si>
  <si>
    <t>ลิตร/ปี</t>
  </si>
  <si>
    <t xml:space="preserve">ชื่ออาคารควบคุม: </t>
  </si>
  <si>
    <t>ที่อยู่อาคาร</t>
  </si>
  <si>
    <t xml:space="preserve">           สำนักงาน</t>
  </si>
  <si>
    <t xml:space="preserve">          โรงแรม</t>
  </si>
  <si>
    <t xml:space="preserve">          โรงพยาบาล</t>
  </si>
  <si>
    <t xml:space="preserve">จำนวนอาคารทั้งหมด : </t>
  </si>
  <si>
    <t>สำหรับอาคารประเภทโรงแรม</t>
  </si>
  <si>
    <t>จำนวนห้องพักทั้งหมด</t>
  </si>
  <si>
    <t>สำหรับอาคารประเภทโรงพยาบาล</t>
  </si>
  <si>
    <t>จำนวนเตียงคนไข้ในทั้งหมด</t>
  </si>
  <si>
    <t>ชื่ออาคาร</t>
  </si>
  <si>
    <t>ปี พ.ศ. 
ที่เปิดใช้งาน</t>
  </si>
  <si>
    <t>พื้นที่ทั้งหมดของอาคาร (ตารางเมตร)</t>
  </si>
  <si>
    <t>(1) พื้นที่ใช้สอย</t>
  </si>
  <si>
    <t>ปรับอากาศ</t>
  </si>
  <si>
    <t>ไม่ปรับอากาศ</t>
  </si>
  <si>
    <t>(2)
พื้นที่จอดรถ
ในตัวอาคาร</t>
  </si>
  <si>
    <t xml:space="preserve">การจัดการพลังงาน </t>
  </si>
  <si>
    <t>ระบุกลุ่มอาคารควบคุม ดังนี้</t>
  </si>
  <si>
    <t>สำหรับอาคารทุกประเภท</t>
  </si>
  <si>
    <t>การใช้ประโยชน์พื้นที่ใช้สอยที่ใช้งานจริง</t>
  </si>
  <si>
    <t>สำหรับอาคารประเภท</t>
  </si>
  <si>
    <t>โรงแรม</t>
  </si>
  <si>
    <t>โรงพยาบาล</t>
  </si>
  <si>
    <t>พื้นที่ปรับอากาศ</t>
  </si>
  <si>
    <t>(ตารางเมตร)</t>
  </si>
  <si>
    <t>พื้นที่ไม่ปรับอากาศ</t>
  </si>
  <si>
    <t>จำนวนห้องพักที่จำหน่ายได้</t>
  </si>
  <si>
    <t>(ห้อง-วัน)</t>
  </si>
  <si>
    <t>จำนวนคนไข้นอก</t>
  </si>
  <si>
    <t>(คน)</t>
  </si>
  <si>
    <t>จำนวนคนไข้ใน</t>
  </si>
  <si>
    <t>(เตียง-วัน)</t>
  </si>
  <si>
    <t>ใส่เอกสารแสดงประกาศนโยบายอนุรักษ์พลังงาน</t>
  </si>
  <si>
    <t>ค่าไฟฟ้ารวม
 (บาท)</t>
  </si>
  <si>
    <t>ค่าตัวประกอบภาระ (เปอร์เซ็นต์)</t>
  </si>
  <si>
    <t>กรณีอาคารมีเครื่องวัดไฟฟ้ามากกว่า 1 เครื่อง ให้เพิ่มจำนวนตารางแสดงข้อมูลการใช้ไฟฟ้าตามจำนวนของเครื่องวัดไฟฟ้า</t>
  </si>
  <si>
    <t>(ชนิด.........)</t>
  </si>
  <si>
    <t>ชั่วโมง
การเดินเครื่อง
(ชั่วโมง)</t>
  </si>
  <si>
    <t xml:space="preserve">   ปริมาณพลังงานไฟฟ้าที่ผลิตได้ 
(กิโลวัตต์ - ชั่วโมง)</t>
  </si>
  <si>
    <t>ปรับอากาศแบบรวมศูนย์</t>
  </si>
  <si>
    <t>4.2 การประเมินระดับการบริการ</t>
  </si>
  <si>
    <t>พื้นที่ใช้สอยที่ใช้งานจริง (ตารางเมตร)</t>
  </si>
  <si>
    <t>(เมกะจูล/ตารางเมตร)</t>
  </si>
  <si>
    <t>พื้นที่ใช้สอยที่ใช้งานจริง
(ตารางเมตร)</t>
  </si>
  <si>
    <t>จำนวนคนไข้ใน (เตียง-วัน)</t>
  </si>
  <si>
    <t>จำนวนห้องที่จำหน่ายได้ (ห้อง-วัน)</t>
  </si>
  <si>
    <t>4.3 การประเมินระดับเครื่องจักร/อุปกรณ์หลัก</t>
  </si>
  <si>
    <t>เงินลงทุน (บาท)</t>
  </si>
  <si>
    <t>(ใส่เอกสารคำสั่งแต่งตั้งคณะผู้ตรวจประเมินฯ)</t>
  </si>
  <si>
    <t>7.3 ผลการตรวจประเมินภายในองค์กร</t>
  </si>
  <si>
    <t>2. การประเมินการใช้พลังงานระดับการบริการ</t>
  </si>
  <si>
    <t>รวมทั้งได้นำข้อมูลที่ได้จากคณะผู้ตรวจประเมินการจัดการพลังงานภายในองค์กรมาใช้ในการปรับปรุงและแก้ไขข้อบกพร่อง</t>
  </si>
  <si>
    <t>ข้อบกพร่องที่ตรวจพบ</t>
  </si>
  <si>
    <t xml:space="preserve">      (.............................................................)</t>
  </si>
  <si>
    <t xml:space="preserve">     3.   เจ้าของอาคารควบคุม</t>
  </si>
  <si>
    <t>ข้อมูลทั่วไป</t>
  </si>
  <si>
    <t>จำนวนพนักงาน</t>
  </si>
  <si>
    <t>จดหมายอิเล็กทรอนิกส์</t>
  </si>
  <si>
    <t xml:space="preserve">          </t>
  </si>
  <si>
    <t xml:space="preserve">                         </t>
  </si>
  <si>
    <t xml:space="preserve">           </t>
  </si>
  <si>
    <t xml:space="preserve">  </t>
  </si>
  <si>
    <t>(ก)</t>
  </si>
  <si>
    <t>(ข)</t>
  </si>
  <si>
    <t>(ค)</t>
  </si>
  <si>
    <t>เป็นผู้สำเร็จการฝึกอบรมด้านการอนุรักษ์พลังงานหรือการฝึกอบรมที่มีวัตถุประสงค์คล้ายคลึงกันที่อธิบดีให้ความเห็นชอบ</t>
  </si>
  <si>
    <t>(ง)</t>
  </si>
  <si>
    <t>เป็นผู้สำเร็จการฝึกอบรมหลักสูตรผู้รับผิดชอบด้านพลังงานอาวุโส ที่อธิบดีให้ความเห็นชอบ</t>
  </si>
  <si>
    <t>(จ)</t>
  </si>
  <si>
    <t>เป็นผู้ที่สอบได้ตามเกณฑ์ที่กำหนดจากการจัดสอบผู้รับผิดชอบด้านพลังงาน ซึ่งจัดโดยกรมพัฒนาพลังงานทดแทนและ</t>
  </si>
  <si>
    <t>อนุรักษ์พลังงาน</t>
  </si>
  <si>
    <t>เป็นผู้ที่สอบได้ตามเกณฑ์ที่กำหนดจากการจัดสอบผู้รับผิดชอบด้านพลังงาน ซึ่งจัดโดยกรมพัฒนาพลังงานทดแทนและอนุรักษ์พลังงาน</t>
  </si>
  <si>
    <t>พลังงานตามการรับรองของเจ้าของโรงงานควบคุมหรือเจ้าของอาคารควบคุม</t>
  </si>
  <si>
    <t xml:space="preserve">      </t>
  </si>
  <si>
    <t xml:space="preserve">ติดประกาศ </t>
  </si>
  <si>
    <t>โปสเตอร์</t>
  </si>
  <si>
    <t>จำนวนติดประกาศ ….. แห่ง</t>
  </si>
  <si>
    <t xml:space="preserve">เอกสารเผยแพร่                                      </t>
  </si>
  <si>
    <t>เสียงตามสาย</t>
  </si>
  <si>
    <t>แผ่นพับ/วารสาร .....ฉบับ</t>
  </si>
  <si>
    <t>สัปดาห์ละ ….. ครั้ง  ช่วงเวลา…...</t>
  </si>
  <si>
    <t xml:space="preserve">   </t>
  </si>
  <si>
    <t>การประชุมพนักงาน</t>
  </si>
  <si>
    <t>จำนวนผู้ได้รับ ….. คน</t>
  </si>
  <si>
    <t xml:space="preserve">สัปดาห์ละ ….. ครั้ง </t>
  </si>
  <si>
    <t>ระดับของผู้ได้รับ…….</t>
  </si>
  <si>
    <t xml:space="preserve">อื่นๆ (ระบุ) …………….. </t>
  </si>
  <si>
    <t>มีนโยบายการจัดการพลังงานจากฝ่ายบริหารและถือเป็นส่วนหนึ่งของนโยบายของบริษัท</t>
  </si>
  <si>
    <t>มีการจัดองค์กรและเป็นโครงสร้างส่วนหนึ่งของฝ่ายบริหารกำหนดหน้าที่ความรับผิดชอบไว้ชัดเจน</t>
  </si>
  <si>
    <t>มีนโยบายและมีการสนับสนุนเป็นครั้งคราวจากฝ่ายบริหาร</t>
  </si>
  <si>
    <t>คณะกรรมการอนุรักษ์พลังงานเป็นช่องทางหลักในการดำเนินงาน</t>
  </si>
  <si>
    <t>คณะกรรมการเฉพาะกิจเป็นผู้ดำเนินการ</t>
  </si>
  <si>
    <t>จัดฝึกอบรมให้พนักงานรับทราบเป็นครั้งคราว</t>
  </si>
  <si>
    <t>ลงทุนโดยดูมาตรการที่มีระยะเวลาคุ้มทุนเร็ว</t>
  </si>
  <si>
    <t>ไม่มีแนวทางปฏิบัติที่ทำไว้เป็นลายลักษณ์อักษร</t>
  </si>
  <si>
    <t>ผู้รับผิดชอบด้านพลังงานมีขอบเขตหน้าที่ความรับผิดชอบจำกัด</t>
  </si>
  <si>
    <t>มีการสรุปรายงานด้านค่าใช้จ่ายการใช้พลังงานเพื่อใช้กันภายในฝ่ายวิศวกรรม</t>
  </si>
  <si>
    <t>แจ้งให้พนักงานทราบอย่างไม่เป็นทางการเพื่อส่งเสริมการใช้พลังงานอย่างมีประสิทธิภาพ</t>
  </si>
  <si>
    <t>พิจารณาเฉพาะมาตรการที่ลงทุนต่ำ</t>
  </si>
  <si>
    <t>ไม่มีนโยบายที่ ชัดเจน</t>
  </si>
  <si>
    <t>ไม่มีผู้รับผิดชอบด้านพลังงาน</t>
  </si>
  <si>
    <t>ไม่มีการติดต่อกับผู้ใช้พลังงาน</t>
  </si>
  <si>
    <t>ไม่มีระบบรวบรวมข้อมูลและบัญชีการใช้พลังงาน</t>
  </si>
  <si>
    <t>ไม่มีการสนับสนุนการประหยัดพลังงาน</t>
  </si>
  <si>
    <t>นโยบายการอนุรักษ์พลังงาน</t>
  </si>
  <si>
    <t>กำหนดเป้าหมายที่ครอบคลุม ติดตามผล หาข้อผิดพลาดประเมินผล และควบคุมการใช้งบประมาณ</t>
  </si>
  <si>
    <t>ประชาสัมพันธ์คุณค่าของการประหยัดพลังงาน และผลการดำเนินงานของการจัดการพลังงาน</t>
  </si>
  <si>
    <t>จัดสรรงบประมาณโดยละเอียด โดยพิจารณาถึงความสำคัญของโครงการ</t>
  </si>
  <si>
    <t>ใช้ระยะเวลา คุ้มทุนเป็นหลักในการพิจารณาการลงทุน</t>
  </si>
  <si>
    <t>ไม่มีการกำหนดนโยบายที่ชัดเจน โดยผู้บริหารหรือผู้รับผิดชอบด้านพลังงาน</t>
  </si>
  <si>
    <t>มีผู้รับผิดชอบด้านพลังงานรายงานต่อคณะกรรมการเฉพาะกิจ แต่สายงานบังคับบัญชาไม่ชัดเจน</t>
  </si>
  <si>
    <t>มีการติดต่ออย่างไม่เป็นทางการระหว่างวิศวกรกับผู้ใช้พลังงาน (พนักงาน)</t>
  </si>
  <si>
    <t>ผู้รับผิดชอบด้านพลังงานรายงานโดยตรงต่อคณะ กรรมการจัดการพลังงาน ซึ่งประกอบด้วยหัวหน้าฝ่ายต่างๆ</t>
  </si>
  <si>
    <t>ให้พนักงานรับทราบโครงการอนุรักษ์พลังงาน และให้มีการประชา สัมพันธ์อย่างสม่ำเสมอ</t>
  </si>
  <si>
    <t>ทำรายงานติดตามประเมิน ผล โดยดูจากมิเตอร์ให้คณะ กรรมการเฉพาะกิจเข้ามาเกี่ยวข้องกับการตั้งงบประ มาณ</t>
  </si>
  <si>
    <t>ไม่มีการลงทุนใดๆในการปรับปรุงประสิทธิภาพ การใช้พลังงาน</t>
  </si>
  <si>
    <t>ใส่เอกสารการเผยแพร่นโยบายอนุรักษ์พลังงาน วิธีการที่ 1</t>
  </si>
  <si>
    <t>ใส่เอกสารการเผยแพร่นโยบายอนุรักษ์พลังงาน วิธีการที่ 2</t>
  </si>
  <si>
    <t>เผยแพร่และดำเนินการดังต่อไปนี้</t>
  </si>
  <si>
    <t>No.</t>
  </si>
  <si>
    <t>Fuel</t>
  </si>
  <si>
    <t>Heating Value</t>
  </si>
  <si>
    <t>01</t>
  </si>
  <si>
    <t xml:space="preserve">น้ำมันเตา  </t>
  </si>
  <si>
    <t xml:space="preserve">   =    39.77  เมกะจูล/ลิตร</t>
  </si>
  <si>
    <t>02</t>
  </si>
  <si>
    <t>น้ำมันเตา (A)</t>
  </si>
  <si>
    <t xml:space="preserve">   =    38.18  เมกะจูล/ลิตร</t>
  </si>
  <si>
    <t>03</t>
  </si>
  <si>
    <t>น้ำมันเตา (C)</t>
  </si>
  <si>
    <t xml:space="preserve">   =    41.28  เมกะจูล/ลิตร</t>
  </si>
  <si>
    <t>04</t>
  </si>
  <si>
    <t xml:space="preserve">   =    36.42  เมกะจูล/ลิตร</t>
  </si>
  <si>
    <t>05</t>
  </si>
  <si>
    <t>น้ำมันเบนซิน</t>
  </si>
  <si>
    <t xml:space="preserve">   =    31.48  เมกะจูล/ลิตร</t>
  </si>
  <si>
    <t>06</t>
  </si>
  <si>
    <t>น้ำมันก๊าด</t>
  </si>
  <si>
    <t xml:space="preserve">   =    34.53  เมกะจูล/ลิตร</t>
  </si>
  <si>
    <t>07</t>
  </si>
  <si>
    <t xml:space="preserve">ก๊าซปิโตรเลียมเหลว </t>
  </si>
  <si>
    <t xml:space="preserve">   =  26.62   เมกะจูล/ลิตร</t>
  </si>
  <si>
    <t>08</t>
  </si>
  <si>
    <t xml:space="preserve">( LPG )         </t>
  </si>
  <si>
    <t xml:space="preserve">   =  50.23   เมกะจูล/กิโลกรัม</t>
  </si>
  <si>
    <t>09</t>
  </si>
  <si>
    <t xml:space="preserve">ก๊าซธรรมชาติ        </t>
  </si>
  <si>
    <t xml:space="preserve">   =  1,055   เมกะจูล/ล้านบีทียู</t>
  </si>
  <si>
    <t>10</t>
  </si>
  <si>
    <t>ถ่านหินนำเข้า</t>
  </si>
  <si>
    <t xml:space="preserve">   =  26,370  เมกะจูล/ตัน</t>
  </si>
  <si>
    <t>11</t>
  </si>
  <si>
    <t>ลิกไนต์ (ลี้)</t>
  </si>
  <si>
    <t xml:space="preserve">   =  18,420  เมกะจูล/ตัน</t>
  </si>
  <si>
    <t>12</t>
  </si>
  <si>
    <t>ลิกไนต์ (กระบี่)</t>
  </si>
  <si>
    <t xml:space="preserve">   =  10,880  เมกะจูล/ตัน</t>
  </si>
  <si>
    <t>13</t>
  </si>
  <si>
    <t>ลิกไนต์ (แม่เมาะ)</t>
  </si>
  <si>
    <t xml:space="preserve">   =  10,470  เมกะจูล/ตัน</t>
  </si>
  <si>
    <t>14</t>
  </si>
  <si>
    <t>ลิกไนต์ (แจ้คอน)</t>
  </si>
  <si>
    <t xml:space="preserve">   =  15,110  เมกะจูล/ตัน</t>
  </si>
  <si>
    <t>15</t>
  </si>
  <si>
    <t>ฟืน</t>
  </si>
  <si>
    <t xml:space="preserve">   =  15.99   เมกะจูล/กิโลกรัม</t>
  </si>
  <si>
    <t>16</t>
  </si>
  <si>
    <t>ถ่าน</t>
  </si>
  <si>
    <t xml:space="preserve">   =  28.88   เมกะจูล/กิโลกรัม</t>
  </si>
  <si>
    <t>17</t>
  </si>
  <si>
    <t>แกลบ</t>
  </si>
  <si>
    <t xml:space="preserve">   =  14.40   เมกะจูล/กิโลกรัม</t>
  </si>
  <si>
    <t>18</t>
  </si>
  <si>
    <t>กากอ้อย</t>
  </si>
  <si>
    <t xml:space="preserve">   =  7.53    เมกะจูล/กิโลกรัม</t>
  </si>
  <si>
    <t>19</t>
  </si>
  <si>
    <t xml:space="preserve">ขยะ      </t>
  </si>
  <si>
    <t xml:space="preserve">   =  4.86   เมกะจูล/กิโลกรัม</t>
  </si>
  <si>
    <t>20</t>
  </si>
  <si>
    <t xml:space="preserve">ขี้เลื่อย  </t>
  </si>
  <si>
    <t xml:space="preserve">   =  10.88  เมกะจูล/กิโลกรัม</t>
  </si>
  <si>
    <t>21</t>
  </si>
  <si>
    <t>วัสดุเหลือใช้ทางการเกษตร</t>
  </si>
  <si>
    <t xml:space="preserve">   =  12.68  เมกะจูล/กิโลกรัม</t>
  </si>
  <si>
    <t>22</t>
  </si>
  <si>
    <t>กะลาปาล์ม</t>
  </si>
  <si>
    <t xml:space="preserve">   = 16,900   เมกะจูล/ตัน</t>
  </si>
  <si>
    <t>23</t>
  </si>
  <si>
    <t>ซังข้าวโพด</t>
  </si>
  <si>
    <t xml:space="preserve">   = 1,6220  เมกะจูล/ตัน</t>
  </si>
  <si>
    <t>ค่า Heating Value และหน่วยของเชื้อเพลิงที่ใช้จะต้องเป็นไปตามที่ พพ. กำหนดใน บพร.1 ตามตัวอย่างด้านบน และหากมีเชื้อเพลิงนอกเหนือจากนี้ที่ปรึกษาฯ จะต้องแจ้งจุฬาฯ ให้รับทราบ และเพิ่มเติมในฐานข้อมูลต่อไป ในส่วนเชื้อเพลิงน้ำมันเตา ต้องระบุชนิดให้ชัดเจนตามการใช</t>
  </si>
  <si>
    <t>วิธีการ</t>
  </si>
  <si>
    <t>ประเมิน</t>
  </si>
  <si>
    <t>ตรวจวัด</t>
  </si>
  <si>
    <t>อุปกรณ์</t>
  </si>
  <si>
    <t xml:space="preserve">       การบริการที่เกี่ยวข้องกับการแพทย์ทั้งหมด โดยไม่รวมถึงหอพักแพทย์ หอพักพยาบาล ห้องเรียนนักศึกษาแพทย์</t>
  </si>
  <si>
    <t xml:space="preserve">       ห้องพักหมายเลข 1 มีผู้ใช้บริการในรอบ 1 เดือน รวมกันทั้งสิ้น 20 วัน หรือเท่ากับ 20 ห้อง-วัน/เดือน ห้องพัก</t>
  </si>
  <si>
    <t xml:space="preserve">       หมายเลข 2 มีผู้ใช้บริการในรอบ 1 เดือน รวมกันทั้งสิ้น 15 วัน หรือเท่ากับ 15 ห้อง-วัน/เดือน รวมจำนวนห้องพักที่</t>
  </si>
  <si>
    <t xml:space="preserve">       จำหน่ายได้ในรอบ 1 เดือน รวมกันทั้งสิ้น  35 ห้อง-วัน/เดือน เป็นต้น </t>
  </si>
  <si>
    <t xml:space="preserve">       หมายเลข 1 มีคนไข้ในใช้บริการในรอบ 1 เดือน รวมกันทั้งสิ้น 20 วัน หรือเท่ากับ 20 เตียง-วัน/เดือน เตียงหมายเลข </t>
  </si>
  <si>
    <t>(4)  จำนวนคนไข้ในแต่ละเดือน หมายถึง ผลรวมของเตียงคนไข้ในที่ให้บริการคูณจำนวนวันที่ให้บริการ เช่น เตียง</t>
  </si>
  <si>
    <t xml:space="preserve">(3)  จำนวนห้องพักที่จำหน่ายได้ในแต่ละเดือน หมายถึง ผลรวมของห้องพักที่ให้บริการคูณจำนวนวันที่ให้บริการ เช่น </t>
  </si>
  <si>
    <t>(1)  พื้นที่ใช้สอยสำหรับโรงแรม ได้แก่ ส่วนบริการห้องพัก พื้นที่ส่วนสาธารณะ ส่วนบริการด้านหน้า และส่วนบริการด้านหลัง</t>
  </si>
  <si>
    <t>(2)  พื้นที่ใช้สอยสำหรับโรงพยาบาล ได้แก่ พื้นที่ปรับอากาศและพื้นที่ไม่ปรับอากาศในบริเวณพื้นที่ทางการแพทย์ และ</t>
  </si>
  <si>
    <t xml:space="preserve">       2 มีคนไข้ในใช้บริการในรอบ 1 เดือน รวมกันทั้งสิ้น 15 วัน หรือเท่ากับ 15 เตียง-วัน/เดือน รวมจำนวนคนไข้ในใช้</t>
  </si>
  <si>
    <t xml:space="preserve">       บริการในรอบ 1 เดือน รวมกันทั้งสิ้น  35 เตียง-วัน/เดือน เป็นต้น</t>
  </si>
  <si>
    <t>หมายเหตุ  :</t>
  </si>
  <si>
    <t>การกำหนดเป้าหมาย</t>
  </si>
  <si>
    <t>ค่าเป้าหมาย</t>
  </si>
  <si>
    <t>ร้อยละที่ลดลงของปริมาณพลังงานที่ใช้เดิม</t>
  </si>
  <si>
    <t>ระดับของค่าการใช้พลังงานต่อหน่วยบริการ</t>
  </si>
  <si>
    <t>คณะทำงานด้านการจัดการพลังงานได้ดำเนินการติดตามความก้าวหน้าของการปฏิบัติตามมาตรการและแผน</t>
  </si>
  <si>
    <t>อนุรักษ์พลังงนที่กำหนดไว้ โดยผลการดำเนินการสรุปได้ดังต่อไปนี้</t>
  </si>
  <si>
    <t xml:space="preserve"> ในกรณีไม่มีค่าความร้อนสูงจากผู้จำหน่าย ให้อ้างอิงค่าความร้อนเฉลี่ยตามที่กรมพัฒนาพลังงานทดแทนและอนุรักษ์พลังงานกำหนด</t>
  </si>
  <si>
    <t>(เมกะจูล/เตียง-วัน)</t>
  </si>
  <si>
    <t>(เมกะจูล/ห้อง-วัน)</t>
  </si>
  <si>
    <t>ปี 2554</t>
  </si>
  <si>
    <t>เป็นผู้ได้รับประกาศนียบัตรวิชาชีพชั้นสูงและมีประสบการณ์การทำงานในอาคารอย่างน้อยสามปีโดยมีผลงานด้านการอนุรักษ์</t>
  </si>
  <si>
    <t>เป็นผู้ได้รับปริญญาทางวิศวกรรมศาสตร์  หรือทางวิทยาศาสตร์ โดยมีผลงานด้านการอนุรักษ์พลังงานตามการรับรองของเจ้าของอาคารควบคุม</t>
  </si>
  <si>
    <t>วิธีการเผยแพร่คณะทำงานด้านการจัดการพลังงาน</t>
  </si>
  <si>
    <t>มีการประสานงานระหว่างผู้รับผิดชอบด้านพลังงาน และทีมงานทุก ระดับอย่าง สม่ำเสมอ</t>
  </si>
  <si>
    <t>ค่าการใช้พลังงานจำเพาะ (SEC) =ปริมาณพลังงานไฟฟ้า (กิโลวัตต์-ชั่วโมง) x 3.6 (เมกะจูล/กิโลวัตต์-ชั่วโมง)+ปริมาณพลังงานความร้อน (เมกะจูล)</t>
  </si>
  <si>
    <t>ค่าประสิทธิภาพหรือสมรรถนะ</t>
  </si>
  <si>
    <t xml:space="preserve">     อาคารควบคุมมีการทบทวนผลการดำเนินการด้านการจัดการพลังงานโดยได้มีการประชุมไปแล้ว ...(ระบุจำนวนครั้ง)....</t>
  </si>
  <si>
    <t>(ข) การประเมินระดับการบริการ</t>
  </si>
  <si>
    <t>ประเภทอาคาร</t>
  </si>
  <si>
    <t>แจ้งผลการใช้พลังงานจากมิเตอร์ย่อยให้แต่ละฝ่ายทราบ แต่ไม่มีการแจ้งถึงผลการประหยัด</t>
  </si>
  <si>
    <t>ค่าการใช้พลังงานจำเพาะ (SEC)   =    ปริมาณพลังงานไฟฟ้า (กิโลวัตต์-ชั่วโมง) x 3.6(เมกะจูล/กิโลวัตต์-ชั่วโมง) + ปริมาณพลังงานความร้อน (เมกะจูล)</t>
  </si>
  <si>
    <t xml:space="preserve">           สถานศึกษา</t>
  </si>
  <si>
    <t>เพื่อแสดงเจตจำนงและความมุ่งมั่นในการดำเนินการด้านการอนุรักษ์พลังงาน อาคารควบคุมได้กำหนด</t>
  </si>
  <si>
    <t>นโยบายอนุรักษ์พลังงานตามวัตถุประสงค์และเป้าหมายการอนุรักษ์พลังงาน ซึ่งสอดคล้องกับสถานภาพการใช้</t>
  </si>
  <si>
    <t>พลังงานและเหมาะสมกับอาคารควบคุม ดังต่อไปนี้</t>
  </si>
  <si>
    <t>หมายเหตุ :</t>
  </si>
  <si>
    <t>ชื่อนิติบุคคล :</t>
  </si>
  <si>
    <t>ของอาคารควบคุม</t>
  </si>
  <si>
    <t xml:space="preserve">     การจัดการพลังงานให้เป็นไปตามที่กฎกระทรวงกำหนดทุกประการ</t>
  </si>
  <si>
    <t xml:space="preserve">     ให้เป็นไปตามที่กฎกระทรวงกำหนดทุกประการ</t>
  </si>
  <si>
    <t>ข้าพเจ้าในฐานะประธานคณะทำงานด้านการจัดการพลังงานของอาคารควบคุม ขอรับรองว่าได้ดำเนิน</t>
  </si>
  <si>
    <t xml:space="preserve">                    ข้าพเจ้าในฐานะผู้รับผิดชอบด้านพลังงานของอาคารควบคุม ขอรับรองว่าได้ดำเนินการจัดการพลังงาน</t>
  </si>
  <si>
    <t xml:space="preserve">    ตำแหน่งผู้รับผิดชอบด้านพลังงานสามัญ</t>
  </si>
  <si>
    <t xml:space="preserve">           ตำแหน่งผู้รับผิดชอบด้านพลังงานอาวุโส</t>
  </si>
  <si>
    <t xml:space="preserve">                    ข้าพเจ้าในฐานะเจ้าของอาคารควบคุม/ผู้รับมอบอำนาจ ขอรับรองว่าได้ดำเนินการจัดการพลังงานให้</t>
  </si>
  <si>
    <t xml:space="preserve">   เป็นไปตามที่กฎกระทรวงกำหนดทุกประการ</t>
  </si>
  <si>
    <t>ภาคผนวก</t>
  </si>
  <si>
    <t>แผนก/ฝ่าย</t>
  </si>
  <si>
    <t xml:space="preserve">          ผู้รับผิดชอบด้านพลังงานสามัญ</t>
  </si>
  <si>
    <t xml:space="preserve">          ผู้รับผิดชอบด้านพลังงานอาวุโส</t>
  </si>
  <si>
    <t>ผู้รับผิดชอบด้านพลังงานสามัญ</t>
  </si>
  <si>
    <t>ผู้รับผิดชอบด้านพลังงานอาวุโส</t>
  </si>
  <si>
    <t>1.1 โครงสร้างคณะทำงานด้านการจัดการพลังงาน</t>
  </si>
  <si>
    <t>(ใส่ผังโครงสร้างคณะทำงานด้านการจัดการพลังงาน)</t>
  </si>
  <si>
    <t>(ใส่คำสั่งแต่งตั้งคณะทำงานด้านการจัดการพลังงาน)</t>
  </si>
  <si>
    <t>(ใส่เอกสารการเผยแพร่คณะทำงานฯ วิธีการที่ 1)</t>
  </si>
  <si>
    <t>(ใส่เอกสารการเผยแพร่คณะทำงานฯ วิธีการที่ 2)</t>
  </si>
  <si>
    <t>ผลการประเมินสถานภาพการจัดการพลังงานเบื้องต้น</t>
  </si>
  <si>
    <t xml:space="preserve">       เพื่อให้พนักงานทุกคนรับทราบและปฏิบัติตามนโยบายอนุรักษ์พลังงานของอาคารควบคุม จึงได้ดำเนินการ</t>
  </si>
  <si>
    <t xml:space="preserve">        วิธีการเผยแพร่นโยบายอนุรักษ์พลังงาน             </t>
  </si>
  <si>
    <t>ก. เปรียบเทียบข้อมูลการใช้พลังงาน</t>
  </si>
  <si>
    <t>การใช้พลังงานความร้อน</t>
  </si>
  <si>
    <t>การใช้พลังงานเชื้อเพลิงผลิตไฟฟ้า</t>
  </si>
  <si>
    <t>4.2.1  ค่าการใช้พลังงานจำเพาะของพื้นที่ใช้สอย (ทุกกรณี)</t>
  </si>
  <si>
    <t xml:space="preserve">               4.2.2  ค่าการใช้พลังงานจำเพาะของจำนวนคนไข้ใน (กรณีโรงพยาบาล)</t>
  </si>
  <si>
    <t xml:space="preserve">             4.2.3  ค่าการใช้พลังงานจำเพาะของจำนวนห้องที่จำหน่ายได้ (กรณีโรงแรม)</t>
  </si>
  <si>
    <t>อายุการใช้งาน (ปี)</t>
  </si>
  <si>
    <t>ปริมาณการใช้
พลังงานไฟฟ้า
(กิโลวัตต์-ชั่วโมง/ปี)</t>
  </si>
  <si>
    <t>ปริมาณการ
ใช้พลังงานความร้อน
(เมกะจูล/ปี)</t>
  </si>
  <si>
    <t>สัดส่วนการ
ใช้พลังงาน
ในระบบ</t>
  </si>
  <si>
    <t>หมายเหตุ : ผู้รับผิดชอบ หมายถึง บุคคลที่รับผิดชอบมาตรการ</t>
  </si>
  <si>
    <t>การแต่งตั้งคณะผู้ตรวจประเมินการจัดการพลังงานภายในองค์กร</t>
  </si>
  <si>
    <t xml:space="preserve">     วิธีการเผยแพร่คณะผู้ตรวจประเมินการจัดการพลังงานภายในองค์กร</t>
  </si>
  <si>
    <t>8.1 การทบทวนการดำเนินงานการจัดการพลังงาน</t>
  </si>
  <si>
    <t>8.2 การเผยแพร่ผลการทบทวน วิเคราะห์ และแก้ไขข้อบกพร่องของการจัดการพลังงาน</t>
  </si>
  <si>
    <t>ภาคผนวก ก. ข้อมูลการใช้อาคาร</t>
  </si>
  <si>
    <t xml:space="preserve">               </t>
  </si>
  <si>
    <t>ภาคผนวก ข. ข้อมูลระบบไฟฟ้า</t>
  </si>
  <si>
    <t>ภาคผนวก ค. ข้อมูลการใช้เชื้อเพลิงและพลังงานหมุนเวียน</t>
  </si>
  <si>
    <t>ภาคผนวก ง. ข้อมูลการใช้เชื้อเพลิงในการผลิตไฟฟ้า</t>
  </si>
  <si>
    <t>ชื่ออาคารควบคุม :</t>
  </si>
  <si>
    <t>TSIC - ID :</t>
  </si>
  <si>
    <t xml:space="preserve">      เพื่อให้พนักงานทุกคนรับทราบ คำสั่งแต่งตั้งคณะทำงานด้านการจัดการพลังงาน โดยอาคารได้ดำเนินการเผยแพร่และดำเนินการดังต่อไปนี้</t>
  </si>
  <si>
    <t xml:space="preserve">    ตารางด้านบนได้</t>
  </si>
  <si>
    <t>3. การประเมินสถานภาพการจัดการพลังงานในภาพรวมของอาคารควบคุม หากทางอาคารมีวิธีการอื่นที่เหมาะสมกว่า ก็สามารถนำมาใช้แทน</t>
  </si>
  <si>
    <t xml:space="preserve">    การใช้พลังงานไฟฟ้า</t>
  </si>
  <si>
    <t>ใช้งานจริง</t>
  </si>
  <si>
    <t>การกำหนดเป้าหมายและแผนอนุรักษ์พลังงาน และแผนการฝึกอบรมและกิจกรรมเพื่อ</t>
  </si>
  <si>
    <t>ส่งเสริมการอนุรักษ์พลังงาน</t>
  </si>
  <si>
    <t>5.2 แผนการฝึกอบรม และกิจกรรมเพื่อส่งเสริมการอนุรักษ์พลังงาน</t>
  </si>
  <si>
    <t xml:space="preserve">     วิธีการเผยแพร่แผนฝึกอบรมและกิจกรรมเพื่อส่งเสริมการอนุรักษ์พลังงาน</t>
  </si>
  <si>
    <t>5.3 การเผยแพร่แผนฝึกอบรมและกิจกรรมเพื่อส่งเสริมการอนุรักษ์พลังงาน</t>
  </si>
  <si>
    <t xml:space="preserve">      เพื่อให้พนักงานทุกคนรับทราบและเข้าร่วมดำเนินการตามแผนฝึกอบรมและกิจกรรมเพื่อส่งเสริมการอนุรักษ์พลังงานขององค์กร โดยอาคารได้ดำเนินการเผยแพร่และดำเนินการดังต่อไปนี้</t>
  </si>
  <si>
    <t xml:space="preserve">          การปฏิบัติตามเป้าหมายและแผนอนุรักษ์พลังงาน และแผนการฝึกอบรม</t>
  </si>
  <si>
    <t xml:space="preserve">          และกิจกรรมเพื่อส่งเสริมการอนุรักษ์พลังงาน</t>
  </si>
  <si>
    <t>6.2 ผลการติดตามการดำเนินงานของแผนการฝึกอบรมและกิจกรรมเพื่อส่งเสริมการอนุรักษ์พลังงาน</t>
  </si>
  <si>
    <t xml:space="preserve"> เพื่อให้พนักงานทุกคนรับทราบ คำสั่งแต่งตั้งคณะผู้ตรวจประเมินการจัดการพลังงานภายในองค์กร 
โดยอาคารได้ดำเนินการเผยแพร่และดำเนินการดังต่อไปนี้</t>
  </si>
  <si>
    <t xml:space="preserve"> แบบประเมินการใช้พลังงานในเครื่องจักร/อุปกรณ์หลัก</t>
  </si>
  <si>
    <t>เครื่องจักร/อุปกรณ์หลัก</t>
  </si>
  <si>
    <t>ประเภทพลังงาน</t>
  </si>
  <si>
    <t xml:space="preserve">(1) ปริมาณการใช้พลังงาน </t>
  </si>
  <si>
    <t xml:space="preserve">(2) ชั่วโมงการใช้งาน </t>
  </si>
  <si>
    <t xml:space="preserve">(3) ศักยภาพการปรับปรุง </t>
  </si>
  <si>
    <t>คะแนนรวม  (1) x (2) x (3)</t>
  </si>
  <si>
    <t>ลำดับความสำคัญ</t>
  </si>
  <si>
    <t>น้อยที่สุด  (1 คะแนน)</t>
  </si>
  <si>
    <t>น้อย         (2 คะแนน)</t>
  </si>
  <si>
    <t>ปานกลาง (3 คะแนน)</t>
  </si>
  <si>
    <t>มาก          (4 คะแนน)</t>
  </si>
  <si>
    <t>มากที่สุด   (5 คะแนน)</t>
  </si>
  <si>
    <t>น้อย         (1 คะแนน)</t>
  </si>
  <si>
    <t>ปานกลาง (2 คะแนน)</t>
  </si>
  <si>
    <t>มาก         (3 คะแนน)</t>
  </si>
  <si>
    <t>มากที่สุด  (4 คะแนน)</t>
  </si>
  <si>
    <t>1. เครื่องจักร/อุปกรณ์หลัก ที่มีคะแนนรวมมาก ถือว่ามีความสำคัญในการนำไปกำหนดเป็นมาตรการอนุรักษ์พลังงาน</t>
  </si>
  <si>
    <t xml:space="preserve">                 </t>
  </si>
  <si>
    <t xml:space="preserve">2.  กรณีมีหลายแผนกให้เพิ่มตารางตามจำนวนแผนกที่มีการใช้พลังงาน  </t>
  </si>
  <si>
    <t>การค้นหาการใช้พลังงานที่มีนัยสำคัญในเครื่องจักร/อุปกรณ์หลัก อาคารควบคุมได้ดำเนินการโดยการ</t>
  </si>
  <si>
    <t>3.  แนวทางนี้เป็นข้อแนะนำเท่านั้น ท่านสามารถใช้วิธีการอื่นในการประเมินที่มีค่านี้ได้ เช่น การตรวจวัด การใช้งานจริง</t>
  </si>
  <si>
    <t>ภาคผนวก จ. สัดส่วนการใช้พลังงานไฟฟ้า</t>
  </si>
  <si>
    <t xml:space="preserve">ภาคผนวก ช. การประเมินศักยภาพของเครื่องจักร/อุปกรณ์ที่มีนัยสำคัญ </t>
  </si>
  <si>
    <t xml:space="preserve"> เพื่อนำไปค้นหามาตรการอนุรักษ์พลังงาน</t>
  </si>
  <si>
    <t>ลงชื่อ.................................................................</t>
  </si>
  <si>
    <t xml:space="preserve">      ลงชื่อ...........................................................</t>
  </si>
  <si>
    <t xml:space="preserve">                ลงชื่อ.........................................................</t>
  </si>
  <si>
    <r>
      <rPr>
        <b/>
        <sz val="16"/>
        <color indexed="8"/>
        <rFont val="TH SarabunPSK"/>
        <family val="2"/>
      </rPr>
      <t>รูปที่ 1-1</t>
    </r>
    <r>
      <rPr>
        <sz val="16"/>
        <color indexed="8"/>
        <rFont val="TH SarabunPSK"/>
        <family val="2"/>
      </rPr>
      <t xml:space="preserve">  ผังโครงสร้างคณะทำงานด้านการจัดการพลังงาน</t>
    </r>
  </si>
  <si>
    <r>
      <t>รูปที่ 1-2</t>
    </r>
    <r>
      <rPr>
        <sz val="16"/>
        <rFont val="TH SarabunPSK"/>
        <family val="2"/>
      </rPr>
      <t xml:space="preserve">  คำสั่งแต่งตั้งคณะทำงานด้านการจัดการพลังงาน</t>
    </r>
  </si>
  <si>
    <r>
      <rPr>
        <b/>
        <sz val="16"/>
        <color indexed="8"/>
        <rFont val="TH SarabunPSK"/>
        <family val="2"/>
      </rPr>
      <t>รูปที่ 1-3</t>
    </r>
    <r>
      <rPr>
        <sz val="16"/>
        <color indexed="8"/>
        <rFont val="TH SarabunPSK"/>
        <family val="2"/>
      </rPr>
      <t xml:space="preserve">  ภาพการเผยแพร่คณะทำงานด้านการจัดการพลังงาน</t>
    </r>
  </si>
  <si>
    <r>
      <t>ขั้นตอนที่ 2</t>
    </r>
    <r>
      <rPr>
        <b/>
        <sz val="20"/>
        <color indexed="8"/>
        <rFont val="TH SarabunPSK"/>
        <family val="2"/>
      </rPr>
      <t xml:space="preserve"> การประเมินสถานภาพการจัดการพลังงานเบื้องต้น</t>
    </r>
  </si>
  <si>
    <r>
      <rPr>
        <b/>
        <sz val="16"/>
        <color indexed="8"/>
        <rFont val="TH SarabunPSK"/>
        <family val="2"/>
      </rPr>
      <t>ตารางที่ 2.1</t>
    </r>
    <r>
      <rPr>
        <sz val="16"/>
        <color indexed="8"/>
        <rFont val="TH SarabunPSK"/>
        <family val="2"/>
      </rPr>
      <t xml:space="preserve"> การประเมินการจัดการพลังงานขององค์กร</t>
    </r>
  </si>
  <si>
    <r>
      <rPr>
        <b/>
        <u val="single"/>
        <sz val="20"/>
        <color indexed="8"/>
        <rFont val="TH SarabunPSK"/>
        <family val="2"/>
      </rPr>
      <t>ขั้นตอนที่ 3</t>
    </r>
    <r>
      <rPr>
        <b/>
        <sz val="20"/>
        <color indexed="8"/>
        <rFont val="TH SarabunPSK"/>
        <family val="2"/>
      </rPr>
      <t xml:space="preserve"> นโยบายอนุรักษ์พลังงาน</t>
    </r>
  </si>
  <si>
    <r>
      <rPr>
        <b/>
        <sz val="16"/>
        <rFont val="TH SarabunPSK"/>
        <family val="2"/>
      </rPr>
      <t xml:space="preserve">รูปที่ 3-1 </t>
    </r>
    <r>
      <rPr>
        <sz val="16"/>
        <rFont val="TH SarabunPSK"/>
        <family val="2"/>
      </rPr>
      <t>นโยบายอนุรักษ์พลังงาน</t>
    </r>
  </si>
  <si>
    <r>
      <rPr>
        <b/>
        <sz val="16"/>
        <color indexed="8"/>
        <rFont val="TH SarabunPSK"/>
        <family val="2"/>
      </rPr>
      <t>รูปที่ 3-2</t>
    </r>
    <r>
      <rPr>
        <sz val="16"/>
        <color indexed="8"/>
        <rFont val="TH SarabunPSK"/>
        <family val="2"/>
      </rPr>
      <t xml:space="preserve">  ภาพการเผยแพร่นโยบายอนุรักษ์พลังงาน</t>
    </r>
  </si>
  <si>
    <r>
      <rPr>
        <b/>
        <u val="single"/>
        <sz val="20"/>
        <color indexed="8"/>
        <rFont val="TH SarabunPSK"/>
        <family val="2"/>
      </rPr>
      <t>ขั้นตอนที่ 4</t>
    </r>
    <r>
      <rPr>
        <b/>
        <sz val="20"/>
        <color indexed="8"/>
        <rFont val="TH SarabunPSK"/>
        <family val="2"/>
      </rPr>
      <t xml:space="preserve"> การประเมินศักยภาพการอนุรักษ์พลังงาน</t>
    </r>
  </si>
  <si>
    <r>
      <rPr>
        <b/>
        <sz val="16"/>
        <color indexed="8"/>
        <rFont val="TH SarabunPSK"/>
        <family val="2"/>
      </rPr>
      <t>รูปที่ 4-6</t>
    </r>
    <r>
      <rPr>
        <sz val="16"/>
        <color indexed="8"/>
        <rFont val="TH SarabunPSK"/>
        <family val="2"/>
      </rPr>
      <t xml:space="preserve"> กราฟแสดงข้อมูลเปรียบเทียบสัดส่วนการใช้พลังงาน ทั้งสองปี</t>
    </r>
  </si>
  <si>
    <t>หมายเหตุ : รายละเอียดอ้างอิงอยู่ในภาคผนวก ข.</t>
  </si>
  <si>
    <r>
      <rPr>
        <b/>
        <sz val="16"/>
        <color indexed="8"/>
        <rFont val="TH SarabunPSK"/>
        <family val="2"/>
      </rPr>
      <t xml:space="preserve">ตารางที่ 4.4 </t>
    </r>
    <r>
      <rPr>
        <sz val="16"/>
        <color indexed="8"/>
        <rFont val="TH SarabunPSK"/>
        <family val="2"/>
      </rPr>
      <t>แบบบันทึกข้อมูลการใช้พลังงานไฟฟ้าที่มีนัยสำคัญของเครื่องจักร/อุปกรณ์หลัก</t>
    </r>
  </si>
  <si>
    <r>
      <rPr>
        <b/>
        <sz val="16"/>
        <color indexed="8"/>
        <rFont val="TH SarabunPSK"/>
        <family val="2"/>
      </rPr>
      <t xml:space="preserve">ตารางที่ 4.5 </t>
    </r>
    <r>
      <rPr>
        <sz val="16"/>
        <color indexed="8"/>
        <rFont val="TH SarabunPSK"/>
        <family val="2"/>
      </rPr>
      <t>แบบบันทึกข้อมูลการใช้พลังงานความร้อนมีนัยสำคัญของเครื่องจักร/อุปกรณ์หลัก</t>
    </r>
  </si>
  <si>
    <r>
      <rPr>
        <b/>
        <u val="single"/>
        <sz val="20"/>
        <color indexed="8"/>
        <rFont val="TH SarabunPSK"/>
        <family val="2"/>
      </rPr>
      <t>ขั้นตอนที่ 6</t>
    </r>
    <r>
      <rPr>
        <b/>
        <sz val="20"/>
        <color indexed="8"/>
        <rFont val="TH SarabunPSK"/>
        <family val="2"/>
      </rPr>
      <t xml:space="preserve"> การดำเนินการตามแผนอนุรักษ์พลังงาน การตรวจสอบและวิเคราะห์การ</t>
    </r>
  </si>
  <si>
    <r>
      <rPr>
        <b/>
        <sz val="16"/>
        <color indexed="8"/>
        <rFont val="TH SarabunPSK"/>
        <family val="2"/>
      </rPr>
      <t>ตารางที่ 6.</t>
    </r>
    <r>
      <rPr>
        <sz val="16"/>
        <color indexed="8"/>
        <rFont val="TH SarabunPSK"/>
        <family val="2"/>
      </rPr>
      <t>1 สรุปผลการติดตามการดำเนินการตามแผนอนุรักษ์พลังงาน</t>
    </r>
  </si>
  <si>
    <r>
      <rPr>
        <b/>
        <sz val="16"/>
        <color indexed="8"/>
        <rFont val="TH SarabunPSK"/>
        <family val="2"/>
      </rPr>
      <t>ตารางที่ 6.3</t>
    </r>
    <r>
      <rPr>
        <sz val="16"/>
        <color indexed="8"/>
        <rFont val="TH SarabunPSK"/>
        <family val="2"/>
      </rPr>
      <t xml:space="preserve"> ผลการตรวจสอบและวิเคราะห์การปฏิบัติตามเป้าหมายและแผนอนุรักษ์พลังงาน</t>
    </r>
  </si>
  <si>
    <r>
      <rPr>
        <b/>
        <u val="single"/>
        <sz val="20"/>
        <color indexed="8"/>
        <rFont val="TH SarabunPSK"/>
        <family val="2"/>
      </rPr>
      <t>ขั้นตอนที่ 7</t>
    </r>
    <r>
      <rPr>
        <b/>
        <sz val="20"/>
        <color indexed="8"/>
        <rFont val="TH SarabunPSK"/>
        <family val="2"/>
      </rPr>
      <t xml:space="preserve"> การตรวจติดตามและประเมินการจัดการพลังงาน</t>
    </r>
  </si>
  <si>
    <r>
      <rPr>
        <b/>
        <sz val="16"/>
        <color indexed="8"/>
        <rFont val="TH SarabunPSK"/>
        <family val="2"/>
      </rPr>
      <t>รูปที่ 7-1</t>
    </r>
    <r>
      <rPr>
        <sz val="16"/>
        <color indexed="8"/>
        <rFont val="TH SarabunPSK"/>
        <family val="2"/>
      </rPr>
      <t xml:space="preserve"> คำสั่งแต่งตั้งคณะผู้ตรวจประเมินการจัดการพลังงานภายในองค์กร</t>
    </r>
  </si>
  <si>
    <r>
      <rPr>
        <b/>
        <sz val="16"/>
        <rFont val="TH SarabunPSK"/>
        <family val="2"/>
      </rPr>
      <t xml:space="preserve">รูปที่ 7-2 </t>
    </r>
    <r>
      <rPr>
        <sz val="16"/>
        <rFont val="TH SarabunPSK"/>
        <family val="2"/>
      </rPr>
      <t>เผยแพร่คำสั่งแต่งตั้งคณะผู้ตรวจประเมินการจัดการพลังงานภายในองค์กร</t>
    </r>
  </si>
  <si>
    <r>
      <rPr>
        <b/>
        <sz val="16"/>
        <color indexed="8"/>
        <rFont val="TH SarabunPSK"/>
        <family val="2"/>
      </rPr>
      <t>ตารางที่ 7.1</t>
    </r>
    <r>
      <rPr>
        <sz val="16"/>
        <color indexed="8"/>
        <rFont val="TH SarabunPSK"/>
        <family val="2"/>
      </rPr>
      <t xml:space="preserve"> การตรวจติดตามการดำเนินการจัดการพลังงาน</t>
    </r>
  </si>
  <si>
    <r>
      <rPr>
        <b/>
        <sz val="16"/>
        <color indexed="8"/>
        <rFont val="TH SarabunPSK"/>
        <family val="2"/>
      </rPr>
      <t>ตารางที่ 7.1</t>
    </r>
    <r>
      <rPr>
        <sz val="16"/>
        <color indexed="8"/>
        <rFont val="TH SarabunPSK"/>
        <family val="2"/>
      </rPr>
      <t xml:space="preserve"> การตรวจติดตามการดำเนินการจัดการพลังงาน  (ต่อ)</t>
    </r>
  </si>
  <si>
    <r>
      <rPr>
        <b/>
        <u val="single"/>
        <sz val="20"/>
        <color indexed="8"/>
        <rFont val="TH SarabunPSK"/>
        <family val="2"/>
      </rPr>
      <t>ขั้นตอนที่ 8</t>
    </r>
    <r>
      <rPr>
        <b/>
        <sz val="20"/>
        <color indexed="8"/>
        <rFont val="TH SarabunPSK"/>
        <family val="2"/>
      </rPr>
      <t xml:space="preserve"> การทบทวน วิเคราะห์และแก้ไขข้อบกพร่องของการจัดการพลังงาน</t>
    </r>
  </si>
  <si>
    <r>
      <rPr>
        <b/>
        <sz val="16"/>
        <color indexed="8"/>
        <rFont val="TH SarabunPSK"/>
        <family val="2"/>
      </rPr>
      <t xml:space="preserve">รูปที่ 8-1 </t>
    </r>
    <r>
      <rPr>
        <sz val="16"/>
        <color indexed="8"/>
        <rFont val="TH SarabunPSK"/>
        <family val="2"/>
      </rPr>
      <t>เอกสารวาระการประชุมทบทวนด้านการจัดการพลังงาน</t>
    </r>
  </si>
  <si>
    <r>
      <rPr>
        <b/>
        <sz val="14"/>
        <color indexed="8"/>
        <rFont val="TH SarabunPSK"/>
        <family val="2"/>
      </rPr>
      <t>รูปที่ 8-2</t>
    </r>
    <r>
      <rPr>
        <sz val="14"/>
        <color indexed="8"/>
        <rFont val="TH SarabunPSK"/>
        <family val="2"/>
      </rPr>
      <t xml:space="preserve">  ภาพการเผยแพร่ผลการทบทวน วิเคราะห์ และแก้ไขข้อบกพร่องของการจัดการพลังงาน</t>
    </r>
  </si>
  <si>
    <r>
      <t>(.....บาร์/.......</t>
    </r>
    <r>
      <rPr>
        <vertAlign val="superscript"/>
        <sz val="12"/>
        <color indexed="8"/>
        <rFont val="TH SarabunPSK"/>
        <family val="2"/>
      </rPr>
      <t>๐</t>
    </r>
    <r>
      <rPr>
        <sz val="12"/>
        <color indexed="8"/>
        <rFont val="TH SarabunPSK"/>
        <family val="2"/>
      </rPr>
      <t>C)</t>
    </r>
  </si>
  <si>
    <r>
      <t xml:space="preserve">วันที่ </t>
    </r>
    <r>
      <rPr>
        <sz val="15"/>
        <rFont val="TH SarabunPSK"/>
        <family val="2"/>
      </rPr>
      <t>……………………….….....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</si>
  <si>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</si>
  <si>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</si>
  <si>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</si>
  <si>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</si>
  <si>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</si>
  <si>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</si>
  <si>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</si>
  <si>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</si>
  <si>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</si>
  <si>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อาคารเริ่มเปิดดำเนินการ เมื่อปี พ.ศ. .............</t>
  </si>
  <si>
    <t xml:space="preserve">          อื่นๆ (ระบุ)  ....................................................</t>
  </si>
  <si>
    <t>ค่าการใช้พลังงานจำเพาะ (SEC) = ปริมาณพลังงานไฟฟ้า(กิโลวัตต์-ชั่วโมง) x 3.6(เมกะจูล/กิโลวัตต์-ชั่วโมง)+ปริมาณพลังงานความร้อน (เมกะจูล)</t>
  </si>
  <si>
    <t xml:space="preserve">                การค้นหาการใช้พลังงานที่มีนัยสำคัญในเครื่องจักร/อุปกรณ์หลัก อาคารควบคุมได้ดำเนินการโดยการตรวจวัดหา</t>
  </si>
  <si>
    <t>ข้อมูลปริมาณการใช้พลังงาน ชั่วโมงการทำงาน และวิเคราะห์หาค่าประสิทธิภาพและการสูญเสียพลังงานในแต่ละเครื่องจักร/</t>
  </si>
  <si>
    <t>อุปกรณ์หลักที่มีการใช้ในอาคารควบคุม ซึ่งมีผลสรุปได้ดังนี้</t>
  </si>
  <si>
    <t>อาคารควบคุมได้กำหนดเป้าหมายและแผนอนุรักษ์พลังงาน โดยมีรายละเอียดการดำเนินการดังต่อไปนี้</t>
  </si>
  <si>
    <t xml:space="preserve">          เพื่อให้พนักงานทุกคนรับทราบและติดตามผลการทบทวนวิเคราะห์ และแก้ไขข้อบกพร่องของการจัดการพลังงานขององค์กร โดยอาคารได้ดำเนินการเผยแพร่และดำเนินการดังต่อไปนี้</t>
  </si>
  <si>
    <t xml:space="preserve">          วิธีการเผยแพร่ผลการทบทวน วิเคราะห์ และแก้ไขข้อบกพร่องของการจัดการพลังงาน</t>
  </si>
  <si>
    <r>
      <t xml:space="preserve">           หมายเหตุ</t>
    </r>
    <r>
      <rPr>
        <sz val="14"/>
        <rFont val="TH SarabunPSK"/>
        <family val="2"/>
      </rPr>
      <t xml:space="preserve">  </t>
    </r>
  </si>
  <si>
    <t xml:space="preserve">         การประเมินศักยภาพของเครื่องจักร/อุปกรณ์ที่มีนัยสำคัญ เพื่อนำไปค้นหามาตรการอนุรักษ์พลังงาน</t>
  </si>
  <si>
    <t xml:space="preserve">         ตรวจวัดหาข้อมูลปริมาณการใช้พลังงาน ชั่วโมงการทำงาน และวิเคราะห์หาค่าประสิทธิภาพและการสูญเสียพลังงาน</t>
  </si>
  <si>
    <t xml:space="preserve">         ในแต่ละเครื่องจักร/อุปกรณ์หลักที่มีการใช้ในอาคารควบคุม ซึ่งมีผลสรุปได้ดังนี้</t>
  </si>
  <si>
    <t>ปี 2553</t>
  </si>
  <si>
    <t>อัตราการใช้ไฟฟ้า…........</t>
  </si>
  <si>
    <t>หมายเลขผู้ใช้ไฟฟ้า ….......................</t>
  </si>
  <si>
    <t>หมายเลขเครื่องวัดไฟฟ้า......................................</t>
  </si>
  <si>
    <t>กิจกรรม</t>
  </si>
  <si>
    <t>จำนวน
ผู้เข้ากิจกรรม</t>
  </si>
  <si>
    <t>ใส่เอกสารการเผยแพร่แผนการฝึกอบรม วิธีการที่ 2</t>
  </si>
  <si>
    <t>หมายเหตุ : ผู้รับผิดชอบ หมายถึง บุคคลที่รับผิดชอบหลักสูตรฝึกอบรม</t>
  </si>
  <si>
    <t>หมายเหตุ : ผู้รับผิดชอบ หมายถึง บุคคลที่รับผิดชอบกิจกรรม</t>
  </si>
  <si>
    <t>6. อื่นๆ (ระบุ) ...............................................................</t>
  </si>
  <si>
    <t>4. แผนการฝึกอบรม</t>
  </si>
  <si>
    <t>5. แผนกิจกรรมเพื่อส่งเสริมการอนุรักษ์พลังงาน</t>
  </si>
  <si>
    <t>ใส่เอกสารการเผยแพร่แผนกิจกรรมเพื่อส่งเสริมการอนุรักษ์พลังงาน 
วิธีการที่ 1</t>
  </si>
  <si>
    <t>ไอน้ำที่ซื้อ</t>
  </si>
  <si>
    <t>หมายเหตุ : รายละเอียดอ้างอิงอยู่ในภาคผนวก ง.</t>
  </si>
  <si>
    <t>หมายเหตุ : โปรดแนบสำเนาคำสั่งแต่งตั้งคณะทำงานด้านการจัดการพลังงาน และอำนาจหน้าที่ความรับผิดชอบ</t>
  </si>
  <si>
    <t xml:space="preserve">     หลักฐานหรือเอกสารต่างๆ ที่แสดงถึงการเผยแพร่คณะทำงานด้านการจัดการพลังงาน </t>
  </si>
  <si>
    <t>(ก) .....(ให้ระบุวิธีการเผยแพร่).............................</t>
  </si>
  <si>
    <t>(ข) .............(ให้ระบุวิธีการเผยแพร่)................................</t>
  </si>
  <si>
    <t>หมายเหตุ : กรณีมีวิธีการเผยแพร่มากกว่า 2 วิธีการ อาคารสามารถเพิ่มจำนวนการแสดงเอกสาร หลักฐานรูปภาพต่างๆเพิ่มเติม</t>
  </si>
  <si>
    <r>
      <t>2. ในกรณีที่อาคารควบคุมพัฒนาระบบการจัดการพลังงานในรอบที่สอง ในขั้นตอนนี้อาคารควบคุม</t>
    </r>
    <r>
      <rPr>
        <u val="single"/>
        <sz val="13"/>
        <rFont val="TH SarabunPSK"/>
        <family val="2"/>
      </rPr>
      <t xml:space="preserve">จะดำเนินการหรือไม่ดำเนินการก็ได้ </t>
    </r>
    <r>
      <rPr>
        <sz val="13"/>
        <rFont val="TH SarabunPSK"/>
        <family val="2"/>
      </rPr>
      <t>หากดำเนิน</t>
    </r>
  </si>
  <si>
    <t>หมายเหตุ : โปรดแนบสำเนาคำสั่งประกาศนโยบายอนุรักษ์พลังงาน</t>
  </si>
  <si>
    <t xml:space="preserve">หลักฐานหรือเอกสารต่างๆ ที่แสดงถึงการเผยแพร่นโยบายอนุรักษ์พลังงาน </t>
  </si>
  <si>
    <t>(ก)   ……….(ให้ระบุวิธีการเผยแพร่)……………….</t>
  </si>
  <si>
    <r>
      <t>(ข)</t>
    </r>
    <r>
      <rPr>
        <sz val="7"/>
        <rFont val="TH SarabunPSK"/>
        <family val="2"/>
      </rPr>
      <t xml:space="preserve">   </t>
    </r>
    <r>
      <rPr>
        <sz val="16"/>
        <rFont val="TH SarabunPSK"/>
        <family val="2"/>
      </rPr>
      <t>………….(ให้ระบุวิธีการเผยแพร่)…………….</t>
    </r>
  </si>
  <si>
    <t>กลุ่ม
ผู้เข้าอบรม</t>
  </si>
  <si>
    <t>(ก) .............(ให้ระบุวิธีการเผยแพร่).....................</t>
  </si>
  <si>
    <t>(ข) ..............(ให้ระบุวิธีการเผยแพร่)..............</t>
  </si>
  <si>
    <r>
      <rPr>
        <b/>
        <sz val="16"/>
        <color indexed="8"/>
        <rFont val="TH SarabunPSK"/>
        <family val="2"/>
      </rPr>
      <t>ตารางที่ 6.4</t>
    </r>
    <r>
      <rPr>
        <sz val="16"/>
        <color indexed="8"/>
        <rFont val="TH SarabunPSK"/>
        <family val="2"/>
      </rPr>
      <t xml:space="preserve"> ผลการตรวจสอบและวิเคราะห์การปฏิบัติตามเป้าหมายและแผนอนุรักษ์พลังงาน</t>
    </r>
  </si>
  <si>
    <t>ชื่อหลักสูตรการฝึกอบรม</t>
  </si>
  <si>
    <t>ชื่อกิจกรรม
เพื่อส่งเสริม
การอนุรักษ์พลังงาน</t>
  </si>
  <si>
    <t>หมายเหตุ : โปรดแนบสำเนาคำสั่งแต่งตั้งคณะผู้ตรวจประเมินการจัดการพลังงานภายในองค์กร</t>
  </si>
  <si>
    <t xml:space="preserve">     หลักฐานหรือเอกสารต่างๆ ที่แสดงถึงการเผยแพร่คณะผู้ตรวจประเมินการจัดการพลังงานภายในองค์กร</t>
  </si>
  <si>
    <t>ใส่เอกสารการเผยแพร่คณะผู้ตรวจประเมินการจัดการพลังงานภายในองค์กร วิธีการที่ 1</t>
  </si>
  <si>
    <t>ใส่เอกสารการเผยแพร่คณะผู้ตรวจประเมินการจัดการพลังงานภายในองค์กร วิธีการที่ 2</t>
  </si>
  <si>
    <t>หมายเหตุ : กรณีอาคารดำเนินการทบทวนภายหลังเดือน ธันวาคม ให้ระบุเพิ่มเติม</t>
  </si>
  <si>
    <t>ใส่เอกสารการเผยแพร่ผลการทบทวนวิเคราะห์ และแก้ไขข้อบกพร่องของการจัดการพลังงานขององค์กร วิธีการที่ 1</t>
  </si>
  <si>
    <t>ใส่เอกสารการเผยแพร่ผลการทบทวนวิเคราะห์ และแก้ไขข้อบกพร่องของการจัดการพลังงานขององค์กร วิธีการที่ 2</t>
  </si>
  <si>
    <r>
      <t>(ก)</t>
    </r>
    <r>
      <rPr>
        <sz val="7"/>
        <rFont val="TH SarabunPSK"/>
        <family val="2"/>
      </rPr>
      <t xml:space="preserve">   </t>
    </r>
    <r>
      <rPr>
        <sz val="16"/>
        <rFont val="TH SarabunPSK"/>
        <family val="2"/>
      </rPr>
      <t>........(ให้ระบุวิธีการเผยแพร่)..................</t>
    </r>
  </si>
  <si>
    <r>
      <t>(ข)</t>
    </r>
    <r>
      <rPr>
        <sz val="7"/>
        <rFont val="TH SarabunPSK"/>
        <family val="2"/>
      </rPr>
      <t xml:space="preserve">   </t>
    </r>
    <r>
      <rPr>
        <sz val="16"/>
        <rFont val="TH SarabunPSK"/>
        <family val="2"/>
      </rPr>
      <t>............(ให้ระบุวิธีการเผยแพร่)...............</t>
    </r>
  </si>
  <si>
    <t>(ก) ..........(ให้ระบุวิธีการเผยแพร่)..............</t>
  </si>
  <si>
    <t>(ข) ...........(ให้ระบุวิธีการเผยแพร่)................</t>
  </si>
  <si>
    <t xml:space="preserve">      หลักฐานหรือเอกสารต่างๆ ที่แสดงถึงการเผยแพร่ผลการทบทวน วิเคราะห์ และแก้ไขข้อบกพร่องของการจัดการพลังงาน</t>
  </si>
  <si>
    <t>คน</t>
  </si>
  <si>
    <t xml:space="preserve">5.1 การกำหนดเป้าหมายและแผนอนุรักษ์พลังงาน </t>
  </si>
  <si>
    <t xml:space="preserve">     เป้าหมายการอนุรักษ์พลังงาน </t>
  </si>
  <si>
    <t>กลุ่มผู้เข้าร่วมกิจกรรม</t>
  </si>
  <si>
    <t>จำนวนเข้าร่วมกิจกรรม</t>
  </si>
  <si>
    <t>หมายเหตุ : กรณีเลือกเป้าหมายการอนุรักษ์พลังงานเป็นค่าการใช้พลังงานต่อหน่วยบริการ และมีหลายบริการให้</t>
  </si>
  <si>
    <t>ระบุให้ครบตามบริการที่อาคารดำเนินการ</t>
  </si>
  <si>
    <t xml:space="preserve">     หลักฐานหรือเอกสารต่างๆ ที่แสดงถึงการเผยแพร่แผนฝึกอบรม</t>
  </si>
  <si>
    <t>(ข) ..............(ให้ระบุวิธีการเผยแพร่)...............</t>
  </si>
  <si>
    <t xml:space="preserve">ใส่เอกสารการเผยแพร่แผนการฝึกอบรม วิธีการที่ 1
</t>
  </si>
  <si>
    <t xml:space="preserve">     หลักฐานหรือเอกสารต่างๆ ที่แสดงถึงการเผยแพร่แผนกิจกรรมเพื่อส่งเสริมการอนุรักษ์พลังงาน</t>
  </si>
  <si>
    <t>ใส่เอกสารการเผยแพร่แผนกิจกรรมเพื่อส่งเสริมการอนุรักษ์พลังงาน 
วิธีการที่ 2</t>
  </si>
  <si>
    <t>การตรวจสอบการปฏิบัติตามเป้าหมายการอนุรักษ์พลังงาน</t>
  </si>
  <si>
    <t>การติดตามการดำเนินการ</t>
  </si>
  <si>
    <t>แผนการอนุรักษ์พลังงาน
ตามเป้าหมาย</t>
  </si>
  <si>
    <t>ผลการอนุรักษ์พลังงาน
ที่เกิดขึ้นจริง</t>
  </si>
  <si>
    <t>ที่ใช้เดิม</t>
  </si>
  <si>
    <t>ร้อยละที่ลดลงของปริมาณพลังงาน</t>
  </si>
  <si>
    <t>ระดับของค่าการใช้พลังงานต่อ</t>
  </si>
  <si>
    <t>หน่วยบริการที่ 1</t>
  </si>
  <si>
    <t>หน่วยบริการที่ 2</t>
  </si>
  <si>
    <t>หน่วยบริการที่ 3</t>
  </si>
  <si>
    <t xml:space="preserve"> การตรวจสอบและวิเคราะห์การปฏิบัติตาม</t>
  </si>
  <si>
    <t xml:space="preserve">     เป้าหมายและแผนอนุรักษ์พลังงาน</t>
  </si>
  <si>
    <t>4. ผลการตรวจสอบและวิเคราะห์การปฏิบัติตามเป้าหมายและ</t>
  </si>
  <si>
    <t>5. ผลการติดตามการดำเนินการตามแผนฝึกอบรม</t>
  </si>
  <si>
    <t>6. ผลการติดตามการดำเนินการตามแผนกิจกรรมเพื่อ</t>
  </si>
  <si>
    <t>7. อื่นๆ (ระบุ) ...............................................................</t>
  </si>
  <si>
    <t>2. ผลการตรวจสอบการปฏิบัติตามเป้าหมายการอนุรักษ์พลังงาน</t>
  </si>
  <si>
    <t xml:space="preserve">ครั้งที่ </t>
  </si>
  <si>
    <t>พ.ศ.</t>
  </si>
  <si>
    <t>1.2  การแต่งตั้งคณะทำงานด้านการจัดการพลังงาน และอำนาจหน้าที่ความรับผิดชอบ</t>
  </si>
  <si>
    <t xml:space="preserve">                        ปริมาณการใช้พลังงานความร้อนแยกรายระบบ</t>
  </si>
  <si>
    <t>หลักสูตร</t>
  </si>
  <si>
    <r>
      <rPr>
        <b/>
        <sz val="16"/>
        <color indexed="8"/>
        <rFont val="TH SarabunPSK"/>
        <family val="2"/>
      </rPr>
      <t>ข้อมูลการใช้เชื้อเพลิงในการผลิตไฟฟ้า</t>
    </r>
    <r>
      <rPr>
        <sz val="16"/>
        <color indexed="8"/>
        <rFont val="TH SarabunPSK"/>
        <family val="2"/>
      </rPr>
      <t xml:space="preserve"> </t>
    </r>
  </si>
  <si>
    <t xml:space="preserve">        ผลิตสำรองกรณีฉุกเฉิน</t>
  </si>
  <si>
    <t>(3)=(1)+(2)
รวม</t>
  </si>
  <si>
    <r>
      <t>กลุ่มที่ 1 (ขนาดเล็ก) :</t>
    </r>
    <r>
      <rPr>
        <sz val="14"/>
        <rFont val="TH SarabunPSK"/>
        <family val="2"/>
      </rPr>
      <t xml:space="preserve"> อาคารควบคุมที่ใช้เครื่องวัดไฟฟ้าหรือติดตั้งหม้อแปลงไฟฟ้ารวมกันน้อยกว่าสามพันกิโลวัตต์หรือสามพันห้าร้อยสามสิบกิโลโวลต์แอมแปร์หรืออาคารควบคุมที่ใช้พลังงานไฟฟ้า พลังงานความร้อนจากไอน้ำ หรือ พลังงานสิ้นเปลืองอื่นๆ โดยมีปริมาณพลังงานเทียบเท่าพลังงานไฟฟ้าต่ำกว่าหกสิบล้านเมกะจูล/ปี</t>
    </r>
  </si>
  <si>
    <r>
      <t xml:space="preserve">กลุ่มที่ 2 (ขนาดใหญ่) : </t>
    </r>
    <r>
      <rPr>
        <sz val="14"/>
        <rFont val="TH SarabunPSK"/>
        <family val="2"/>
      </rPr>
      <t>อาคารควบคุมที่ใช้เครื่องวัดไฟฟ้าหรือติดตั้งหม้อแปลงไฟฟ้ารวมกันตั้งแต่สามพันกิโลวัตต์หรือสามพันห้าร้อยสามสิบกิโลโวลต์แอมแปร์ขึ้นไปหรืออาคารควบคุมที่ใช้พลังงานไฟฟ้า พลังงานความร้อนจากไอน้ำ หรือพลังงานสิ้นเปลืองอื่นๆ  โดยมีปริมาณพลังงานเทียบเท่าพลังงานไฟฟ้าตั้งแต่หกสิบล้านเมกะจูล/ปีขึ้นไป</t>
    </r>
  </si>
  <si>
    <t>เตียง (รายละเอียดจำนวนเตียงคนไข้ใน แสดงในภาคผนวก ก.)</t>
  </si>
  <si>
    <t xml:space="preserve">          ศูนย์การค้า</t>
  </si>
  <si>
    <t>ผลิตใช้เองภายในอาคาร</t>
  </si>
  <si>
    <t xml:space="preserve">                        ปริมาณการใช้พลังงานไฟฟ้าแยกรายระบบ</t>
  </si>
  <si>
    <r>
      <rPr>
        <b/>
        <sz val="16"/>
        <color indexed="8"/>
        <rFont val="TH SarabunPSK"/>
        <family val="2"/>
      </rPr>
      <t>รูปที่ 4-7</t>
    </r>
    <r>
      <rPr>
        <sz val="16"/>
        <color indexed="8"/>
        <rFont val="TH SarabunPSK"/>
        <family val="2"/>
      </rPr>
      <t xml:space="preserve"> กราฟแสดงข้อมูลเปรียบเทียบข้อมูลการใช้พลังงานหรือดัชนีการใช้พลังงาน</t>
    </r>
  </si>
  <si>
    <t>หรือเปรียบเทียบข้อมูลการใช้พลังงานกับอาคารอื่น  (ถ้ามี)</t>
  </si>
  <si>
    <t xml:space="preserve">     ข. เปรียบเทียบข้อมูลการใช้พลังงานหรือดัชนีการใช้พลังงานเทียบกับค่าเป้าหมายภายในอาคาร  </t>
  </si>
  <si>
    <t>เทียบกับค่าเป้าหมายภายในอาคารหรือเปรียบเทียบข้อมูล (ถ้ามี)</t>
  </si>
  <si>
    <t>ปรับอากาศแบบแยกส่วน</t>
  </si>
  <si>
    <t>E : mail</t>
  </si>
  <si>
    <r>
      <t xml:space="preserve">รูปที่ 5-1 </t>
    </r>
    <r>
      <rPr>
        <sz val="16"/>
        <rFont val="TH SarabunPSK"/>
        <family val="2"/>
      </rPr>
      <t>ภาพการเผยแพร่แผนฝึกอบรม</t>
    </r>
  </si>
  <si>
    <r>
      <rPr>
        <b/>
        <sz val="16"/>
        <rFont val="TH SarabunPSK"/>
        <family val="2"/>
      </rPr>
      <t xml:space="preserve">รูปที่ 5-2 </t>
    </r>
    <r>
      <rPr>
        <sz val="16"/>
        <rFont val="TH SarabunPSK"/>
        <family val="2"/>
      </rPr>
      <t>ภาพการเผยแพร่แผนกิจกรรมส่งเสริมการอนุรักษ์พลังงาน</t>
    </r>
  </si>
  <si>
    <t>6.1 สรุปผลการติดตามการดำเนินการของมาตรการอนุรักษ์พลังงาน</t>
  </si>
  <si>
    <r>
      <t xml:space="preserve">ตารางที่ 6.2 </t>
    </r>
    <r>
      <rPr>
        <sz val="16"/>
        <rFont val="TH SarabunPSK"/>
        <family val="2"/>
      </rPr>
      <t xml:space="preserve"> สรุปผลการตรวจสอบการปฏิบัติตามเป้าหมายการอนุรักษ์พลังงาน</t>
    </r>
  </si>
  <si>
    <r>
      <rPr>
        <b/>
        <sz val="16"/>
        <rFont val="TH SarabunPSK"/>
        <family val="2"/>
      </rPr>
      <t>ตารางที่ 6.5</t>
    </r>
    <r>
      <rPr>
        <sz val="16"/>
        <rFont val="TH SarabunPSK"/>
        <family val="2"/>
      </rPr>
      <t xml:space="preserve"> สรุปสถานภาพการดำเนินงานตามหลักสูตรการฝึกอบรม</t>
    </r>
  </si>
  <si>
    <r>
      <rPr>
        <b/>
        <sz val="16"/>
        <rFont val="TH SarabunPSK"/>
        <family val="2"/>
      </rPr>
      <t>ตารางที่ 6.6</t>
    </r>
    <r>
      <rPr>
        <sz val="16"/>
        <rFont val="TH SarabunPSK"/>
        <family val="2"/>
      </rPr>
      <t xml:space="preserve"> สรุปสถานภาพการดำเนินงานตามกิจกรรมเพื่อส่งเสริมการอนุรักษ์พลังงาน</t>
    </r>
  </si>
  <si>
    <r>
      <t xml:space="preserve">ประจำปี </t>
    </r>
    <r>
      <rPr>
        <b/>
        <sz val="26"/>
        <color indexed="10"/>
        <rFont val="TH SarabunPSK"/>
        <family val="2"/>
      </rPr>
      <t>2559</t>
    </r>
  </si>
  <si>
    <r>
      <t xml:space="preserve">ส่งรายงานภายใน มีนาคม </t>
    </r>
    <r>
      <rPr>
        <b/>
        <i/>
        <sz val="16"/>
        <color indexed="10"/>
        <rFont val="TH SarabunPSK"/>
        <family val="2"/>
      </rPr>
      <t>2560</t>
    </r>
  </si>
  <si>
    <r>
      <rPr>
        <b/>
        <sz val="16"/>
        <color indexed="8"/>
        <rFont val="TH SarabunPSK"/>
        <family val="2"/>
      </rPr>
      <t>รูปที่ 4-1</t>
    </r>
    <r>
      <rPr>
        <sz val="16"/>
        <color indexed="8"/>
        <rFont val="TH SarabunPSK"/>
        <family val="2"/>
      </rPr>
      <t xml:space="preserve">  กราฟแสดงข้อมูลเปรียบเทียบการใช้พลังงานไฟฟ้ารายเดือน </t>
    </r>
    <r>
      <rPr>
        <sz val="16"/>
        <color indexed="10"/>
        <rFont val="TH SarabunPSK"/>
        <family val="2"/>
      </rPr>
      <t>ปี 2558 และปี 2559</t>
    </r>
  </si>
  <si>
    <r>
      <rPr>
        <b/>
        <sz val="16"/>
        <color indexed="8"/>
        <rFont val="TH SarabunPSK"/>
        <family val="2"/>
      </rPr>
      <t>รูปที่ 4-2</t>
    </r>
    <r>
      <rPr>
        <sz val="16"/>
        <color indexed="8"/>
        <rFont val="TH SarabunPSK"/>
        <family val="2"/>
      </rPr>
      <t xml:space="preserve">  กราฟแสดงข้อมูลเปรียบเทียบการใช้พลังงานความร้อนจากเชื้อเพลิงรายเดือน </t>
    </r>
    <r>
      <rPr>
        <sz val="16"/>
        <color indexed="10"/>
        <rFont val="TH SarabunPSK"/>
        <family val="2"/>
      </rPr>
      <t>ปี 2558 และปี 2559</t>
    </r>
  </si>
  <si>
    <r>
      <rPr>
        <b/>
        <sz val="16"/>
        <color indexed="8"/>
        <rFont val="TH SarabunPSK"/>
        <family val="2"/>
      </rPr>
      <t>รูปที่ 4-3</t>
    </r>
    <r>
      <rPr>
        <sz val="16"/>
        <color indexed="8"/>
        <rFont val="TH SarabunPSK"/>
        <family val="2"/>
      </rPr>
      <t xml:space="preserve">  กราฟแสดงข้อมูลเปรียบเทียบการใช้พลังงานเชื้อเพลิงผลิตไฟฟ้ารายเดือน </t>
    </r>
    <r>
      <rPr>
        <sz val="16"/>
        <color indexed="10"/>
        <rFont val="TH SarabunPSK"/>
        <family val="2"/>
      </rPr>
      <t>ปี 2558 และปี 2559</t>
    </r>
  </si>
  <si>
    <r>
      <rPr>
        <b/>
        <sz val="16"/>
        <rFont val="TH SarabunPSK"/>
        <family val="2"/>
      </rPr>
      <t>รูปที่ 4-4</t>
    </r>
    <r>
      <rPr>
        <sz val="16"/>
        <rFont val="TH SarabunPSK"/>
        <family val="2"/>
      </rPr>
      <t xml:space="preserve"> กราฟแสดงข้อมูลเปรียบเทียบปริมาณการใช้พลังงานไฟฟ้าแยกรายระบบ ปี 2558 และปี 2559</t>
    </r>
  </si>
  <si>
    <r>
      <rPr>
        <b/>
        <sz val="16"/>
        <rFont val="TH SarabunPSK"/>
        <family val="2"/>
      </rPr>
      <t>รูปที่ 4-5</t>
    </r>
    <r>
      <rPr>
        <sz val="16"/>
        <rFont val="TH SarabunPSK"/>
        <family val="2"/>
      </rPr>
      <t xml:space="preserve"> กราฟแสดงข้อมูลเปรียบเทียบปริมาณการใช้พลังงานความร้อนแยกรายระบบ ปี 2558 และปี 2559</t>
    </r>
  </si>
  <si>
    <r>
      <t xml:space="preserve">สัดส่วนการใช้พลังงาน </t>
    </r>
    <r>
      <rPr>
        <b/>
        <sz val="16"/>
        <color indexed="10"/>
        <rFont val="TH SarabunPSK"/>
        <family val="2"/>
      </rPr>
      <t>ปี 2558</t>
    </r>
  </si>
  <si>
    <r>
      <t xml:space="preserve">สัดส่วนการใช้พลังงาน </t>
    </r>
    <r>
      <rPr>
        <b/>
        <sz val="16"/>
        <color indexed="10"/>
        <rFont val="TH SarabunPSK"/>
        <family val="2"/>
      </rPr>
      <t>ปี 2559</t>
    </r>
  </si>
  <si>
    <r>
      <t xml:space="preserve">                  ตารางที่ 4.1 </t>
    </r>
    <r>
      <rPr>
        <sz val="16"/>
        <rFont val="TH SarabunPSK"/>
        <family val="2"/>
      </rPr>
      <t>ปริมาณการใช้พลังงานต่อหน่วยพื้นที่ใช้สอยที่ใช้งานจริง</t>
    </r>
    <r>
      <rPr>
        <sz val="16"/>
        <color indexed="10"/>
        <rFont val="TH SarabunPSK"/>
        <family val="2"/>
      </rPr>
      <t>ในรอบปี 2558และปี 2559</t>
    </r>
  </si>
  <si>
    <r>
      <t xml:space="preserve">ตารางที่ 4.2 </t>
    </r>
    <r>
      <rPr>
        <sz val="16"/>
        <color indexed="8"/>
        <rFont val="TH SarabunPSK"/>
        <family val="2"/>
      </rPr>
      <t>ปริมาณการใช้พลังงานต่อหน่วยจำนวนคนไข้ใน</t>
    </r>
    <r>
      <rPr>
        <sz val="16"/>
        <color indexed="10"/>
        <rFont val="TH SarabunPSK"/>
        <family val="2"/>
      </rPr>
      <t xml:space="preserve"> ในรอบปี 2558 และปี 2559</t>
    </r>
  </si>
  <si>
    <r>
      <t xml:space="preserve">รูปที่ 4-8 </t>
    </r>
    <r>
      <rPr>
        <sz val="16"/>
        <color indexed="8"/>
        <rFont val="TH SarabunPSK"/>
        <family val="2"/>
      </rPr>
      <t>ค่าการใช้พลังงานจำเพาะของจำนวนคนไข้ใน</t>
    </r>
    <r>
      <rPr>
        <sz val="16"/>
        <color indexed="10"/>
        <rFont val="TH SarabunPSK"/>
        <family val="2"/>
      </rPr>
      <t>ในรอบปี 2558 และปี 2559</t>
    </r>
  </si>
  <si>
    <r>
      <t xml:space="preserve">ตารางที่ 4.3 </t>
    </r>
    <r>
      <rPr>
        <sz val="16"/>
        <color indexed="8"/>
        <rFont val="TH SarabunPSK"/>
        <family val="2"/>
      </rPr>
      <t>ปริมาณการใช้พลังงานต่อหน่วยจำนวนห้องที่จำหน่ายได้</t>
    </r>
    <r>
      <rPr>
        <sz val="16"/>
        <color indexed="10"/>
        <rFont val="TH SarabunPSK"/>
        <family val="2"/>
      </rPr>
      <t>ในรอบปี 2558 และปี 2559</t>
    </r>
  </si>
  <si>
    <r>
      <t xml:space="preserve">รูปที่ 4-9 </t>
    </r>
    <r>
      <rPr>
        <sz val="16"/>
        <color indexed="8"/>
        <rFont val="TH SarabunPSK"/>
        <family val="2"/>
      </rPr>
      <t>ค่าการใช้พลังงานจำเพาะของจำนวนห้องที่จำหน่ายได้</t>
    </r>
    <r>
      <rPr>
        <sz val="16"/>
        <color indexed="10"/>
        <rFont val="TH SarabunPSK"/>
        <family val="2"/>
      </rPr>
      <t>ในรอบปี 2558 และปี 2559</t>
    </r>
  </si>
  <si>
    <r>
      <rPr>
        <b/>
        <sz val="16"/>
        <color indexed="8"/>
        <rFont val="TH SarabunPSK"/>
        <family val="2"/>
      </rPr>
      <t>ตารางที่ 5.1</t>
    </r>
    <r>
      <rPr>
        <sz val="16"/>
        <color indexed="8"/>
        <rFont val="TH SarabunPSK"/>
        <family val="2"/>
      </rPr>
      <t xml:space="preserve"> มาตรการและเป้าหมายในการดำเนินการอนุรักษ์พลังงาน</t>
    </r>
    <r>
      <rPr>
        <sz val="16"/>
        <color indexed="10"/>
        <rFont val="TH SarabunPSK"/>
        <family val="2"/>
      </rPr>
      <t xml:space="preserve"> ในรอบปี 2559</t>
    </r>
  </si>
  <si>
    <r>
      <t xml:space="preserve">บาท/กิโลวัตต์-ชั่วโมง </t>
    </r>
    <r>
      <rPr>
        <sz val="12"/>
        <color indexed="10"/>
        <rFont val="TH SarabunPSK"/>
        <family val="2"/>
      </rPr>
      <t>(ปี 2558)</t>
    </r>
  </si>
  <si>
    <r>
      <t xml:space="preserve">บาท/(ระบุหน่วย) </t>
    </r>
    <r>
      <rPr>
        <sz val="12"/>
        <color indexed="10"/>
        <rFont val="TH SarabunPSK"/>
        <family val="2"/>
      </rPr>
      <t>(ปี 2558)</t>
    </r>
  </si>
  <si>
    <r>
      <rPr>
        <b/>
        <sz val="16"/>
        <color indexed="8"/>
        <rFont val="TH SarabunPSK"/>
        <family val="2"/>
      </rPr>
      <t>ตารางที่ 5.2</t>
    </r>
    <r>
      <rPr>
        <sz val="16"/>
        <color indexed="8"/>
        <rFont val="TH SarabunPSK"/>
        <family val="2"/>
      </rPr>
      <t xml:space="preserve"> แผนอนุรักษ์พลังงานด้านไฟฟ้า </t>
    </r>
    <r>
      <rPr>
        <sz val="16"/>
        <color indexed="10"/>
        <rFont val="TH SarabunPSK"/>
        <family val="2"/>
      </rPr>
      <t>ประจำปี 2559</t>
    </r>
  </si>
  <si>
    <r>
      <rPr>
        <b/>
        <sz val="16"/>
        <color indexed="8"/>
        <rFont val="TH SarabunPSK"/>
        <family val="2"/>
      </rPr>
      <t>ตารางที่ 5.3</t>
    </r>
    <r>
      <rPr>
        <sz val="16"/>
        <color indexed="8"/>
        <rFont val="TH SarabunPSK"/>
        <family val="2"/>
      </rPr>
      <t xml:space="preserve"> แผนอนุรักษ์พลังงานด้านความร้อน</t>
    </r>
    <r>
      <rPr>
        <sz val="16"/>
        <color indexed="10"/>
        <rFont val="TH SarabunPSK"/>
        <family val="2"/>
      </rPr>
      <t xml:space="preserve"> ประจำปี 2559</t>
    </r>
  </si>
  <si>
    <r>
      <rPr>
        <b/>
        <sz val="16"/>
        <rFont val="TH SarabunPSK"/>
        <family val="2"/>
      </rPr>
      <t>ตารางที่ 5.4</t>
    </r>
    <r>
      <rPr>
        <sz val="16"/>
        <rFont val="TH SarabunPSK"/>
        <family val="2"/>
      </rPr>
      <t xml:space="preserve"> แผนการฝึกอบรมการอนุรักษ์พลังงาน ประจำปี 2559</t>
    </r>
  </si>
  <si>
    <r>
      <rPr>
        <b/>
        <sz val="16"/>
        <rFont val="TH SarabunPSK"/>
        <family val="2"/>
      </rPr>
      <t>ตารางที่ 5.5</t>
    </r>
    <r>
      <rPr>
        <sz val="16"/>
        <rFont val="TH SarabunPSK"/>
        <family val="2"/>
      </rPr>
      <t xml:space="preserve"> แผนกิจกรรมเพื่อส่งเสริมการอนุรักษ์พลังงาน ประจำปี 2559</t>
    </r>
  </si>
  <si>
    <r>
      <rPr>
        <b/>
        <sz val="16"/>
        <color indexed="8"/>
        <rFont val="TH SarabunPSK"/>
        <family val="2"/>
      </rPr>
      <t>ตารางที่ 8.1</t>
    </r>
    <r>
      <rPr>
        <sz val="16"/>
        <color indexed="8"/>
        <rFont val="TH SarabunPSK"/>
        <family val="2"/>
      </rPr>
      <t xml:space="preserve"> การทบทวนการดำเนินงานการจัดการพลังงาน </t>
    </r>
    <r>
      <rPr>
        <sz val="16"/>
        <color indexed="10"/>
        <rFont val="TH SarabunPSK"/>
        <family val="2"/>
      </rPr>
      <t>ประจำปี 2559</t>
    </r>
  </si>
  <si>
    <t>ปี 2559</t>
  </si>
  <si>
    <r>
      <rPr>
        <b/>
        <sz val="16"/>
        <color indexed="8"/>
        <rFont val="TH SarabunPSK"/>
        <family val="2"/>
      </rPr>
      <t>ตารางที่ 8.2</t>
    </r>
    <r>
      <rPr>
        <sz val="16"/>
        <color indexed="8"/>
        <rFont val="TH SarabunPSK"/>
        <family val="2"/>
      </rPr>
      <t xml:space="preserve"> สรุปผลการทบทวน วิเคราะห์ และแก้ไขข้อบกพร่องของการจัดการพลังงาน</t>
    </r>
    <r>
      <rPr>
        <sz val="16"/>
        <color indexed="10"/>
        <rFont val="TH SarabunPSK"/>
        <family val="2"/>
      </rPr>
      <t xml:space="preserve"> ประจำปี 2559</t>
    </r>
  </si>
  <si>
    <r>
      <rPr>
        <b/>
        <sz val="16"/>
        <color indexed="8"/>
        <rFont val="TH SarabunPSK"/>
        <family val="2"/>
      </rPr>
      <t>ตารางที่ ก.1</t>
    </r>
    <r>
      <rPr>
        <sz val="16"/>
        <color indexed="8"/>
        <rFont val="TH SarabunPSK"/>
        <family val="2"/>
      </rPr>
      <t xml:space="preserve"> รายละเอียดการใช้งานอาคาร</t>
    </r>
    <r>
      <rPr>
        <sz val="16"/>
        <color indexed="10"/>
        <rFont val="TH SarabunPSK"/>
        <family val="2"/>
      </rPr>
      <t xml:space="preserve"> ในรอบปี 2558</t>
    </r>
  </si>
  <si>
    <r>
      <rPr>
        <b/>
        <sz val="16"/>
        <color indexed="8"/>
        <rFont val="TH SarabunPSK"/>
        <family val="2"/>
      </rPr>
      <t>ตารางที่ ก.2</t>
    </r>
    <r>
      <rPr>
        <sz val="16"/>
        <color indexed="8"/>
        <rFont val="TH SarabunPSK"/>
        <family val="2"/>
      </rPr>
      <t xml:space="preserve"> รายละเอียดการใช้งานอาคาร</t>
    </r>
    <r>
      <rPr>
        <sz val="16"/>
        <color indexed="10"/>
        <rFont val="TH SarabunPSK"/>
        <family val="2"/>
      </rPr>
      <t xml:space="preserve"> ในรอบปี 2559</t>
    </r>
  </si>
  <si>
    <r>
      <rPr>
        <b/>
        <sz val="16"/>
        <color indexed="8"/>
        <rFont val="TH SarabunPSK"/>
        <family val="2"/>
      </rPr>
      <t>ตารางที่ ก.3</t>
    </r>
    <r>
      <rPr>
        <sz val="16"/>
        <color indexed="8"/>
        <rFont val="TH SarabunPSK"/>
        <family val="2"/>
      </rPr>
      <t xml:space="preserve"> รายละเอียดการใช้ประโยชน์พื้นที่ใช้สอยที่ใช้งานจริงในแต่ละเดือน </t>
    </r>
    <r>
      <rPr>
        <sz val="16"/>
        <color indexed="10"/>
        <rFont val="TH SarabunPSK"/>
        <family val="2"/>
      </rPr>
      <t>ในรอบปี 2558</t>
    </r>
  </si>
  <si>
    <r>
      <rPr>
        <b/>
        <sz val="16"/>
        <color indexed="8"/>
        <rFont val="TH SarabunPSK"/>
        <family val="2"/>
      </rPr>
      <t>ตารางที่ ก.4</t>
    </r>
    <r>
      <rPr>
        <sz val="16"/>
        <color indexed="8"/>
        <rFont val="TH SarabunPSK"/>
        <family val="2"/>
      </rPr>
      <t xml:space="preserve"> รายละเอียดการใช้ประโยชน์พื้นที่ใช้สอยที่ใช้งานจริงในแต่ละเดือน </t>
    </r>
    <r>
      <rPr>
        <sz val="16"/>
        <color indexed="10"/>
        <rFont val="TH SarabunPSK"/>
        <family val="2"/>
      </rPr>
      <t>ในรอบปี 2559</t>
    </r>
  </si>
  <si>
    <r>
      <t>ข.1 ข้อมูลหม้อแปลงไฟฟ้า</t>
    </r>
    <r>
      <rPr>
        <sz val="16"/>
        <color indexed="10"/>
        <rFont val="TH SarabunPSK"/>
        <family val="2"/>
      </rPr>
      <t>ปี 2559</t>
    </r>
  </si>
  <si>
    <r>
      <rPr>
        <b/>
        <sz val="16"/>
        <color indexed="8"/>
        <rFont val="TH SarabunPSK"/>
        <family val="2"/>
      </rPr>
      <t>ตารางที่ ข.1</t>
    </r>
    <r>
      <rPr>
        <sz val="16"/>
        <color indexed="8"/>
        <rFont val="TH SarabunPSK"/>
        <family val="2"/>
      </rPr>
      <t xml:space="preserve"> ข้อมูลการใช้ไฟฟ้า</t>
    </r>
    <r>
      <rPr>
        <sz val="16"/>
        <color indexed="10"/>
        <rFont val="TH SarabunPSK"/>
        <family val="2"/>
      </rPr>
      <t>ในรอบปี 2558</t>
    </r>
  </si>
  <si>
    <r>
      <rPr>
        <b/>
        <sz val="16"/>
        <color indexed="8"/>
        <rFont val="TH SarabunPSK"/>
        <family val="2"/>
      </rPr>
      <t>ตารางที่ ข.2</t>
    </r>
    <r>
      <rPr>
        <sz val="16"/>
        <color indexed="8"/>
        <rFont val="TH SarabunPSK"/>
        <family val="2"/>
      </rPr>
      <t xml:space="preserve"> ข้อมูลการใช้ไฟฟ้า</t>
    </r>
    <r>
      <rPr>
        <sz val="16"/>
        <color indexed="10"/>
        <rFont val="TH SarabunPSK"/>
        <family val="2"/>
      </rPr>
      <t>ในรอบปี 2559</t>
    </r>
  </si>
  <si>
    <r>
      <rPr>
        <b/>
        <sz val="16"/>
        <color indexed="8"/>
        <rFont val="TH SarabunPSK"/>
        <family val="2"/>
      </rPr>
      <t>ตารางที่ ค.1</t>
    </r>
    <r>
      <rPr>
        <sz val="16"/>
        <color indexed="8"/>
        <rFont val="TH SarabunPSK"/>
        <family val="2"/>
      </rPr>
      <t xml:space="preserve"> ข้อมูลการใช้เชื้อเพลิงและพลังงานหมุนเวียน</t>
    </r>
    <r>
      <rPr>
        <sz val="16"/>
        <color indexed="10"/>
        <rFont val="TH SarabunPSK"/>
        <family val="2"/>
      </rPr>
      <t>ในรอบปี 2558</t>
    </r>
  </si>
  <si>
    <r>
      <rPr>
        <b/>
        <sz val="16"/>
        <color indexed="8"/>
        <rFont val="TH SarabunPSK"/>
        <family val="2"/>
      </rPr>
      <t>ตารางที่ ค.2</t>
    </r>
    <r>
      <rPr>
        <sz val="16"/>
        <color indexed="8"/>
        <rFont val="TH SarabunPSK"/>
        <family val="2"/>
      </rPr>
      <t xml:space="preserve"> ข้อมูลการใช้เชื้อเพลิงและพลังงานหมุนเวียน</t>
    </r>
    <r>
      <rPr>
        <sz val="16"/>
        <color indexed="10"/>
        <rFont val="TH SarabunPSK"/>
        <family val="2"/>
      </rPr>
      <t>ในรอบปี 2559</t>
    </r>
  </si>
  <si>
    <t>ปี2558</t>
  </si>
  <si>
    <t>ปี2559</t>
  </si>
  <si>
    <r>
      <rPr>
        <b/>
        <sz val="16"/>
        <color indexed="8"/>
        <rFont val="TH SarabunPSK"/>
        <family val="2"/>
      </rPr>
      <t>ตารางที่ ง.1</t>
    </r>
    <r>
      <rPr>
        <sz val="16"/>
        <color indexed="8"/>
        <rFont val="TH SarabunPSK"/>
        <family val="2"/>
      </rPr>
      <t xml:space="preserve"> ข้อมูลการใช้เชื้อเพลิงในการผลิตไฟฟ้า</t>
    </r>
    <r>
      <rPr>
        <sz val="16"/>
        <color indexed="10"/>
        <rFont val="TH SarabunPSK"/>
        <family val="2"/>
      </rPr>
      <t>ในรอบปี 2558</t>
    </r>
  </si>
  <si>
    <r>
      <rPr>
        <b/>
        <sz val="16"/>
        <color indexed="8"/>
        <rFont val="TH SarabunPSK"/>
        <family val="2"/>
      </rPr>
      <t>ตารางที่ ง.2</t>
    </r>
    <r>
      <rPr>
        <sz val="16"/>
        <color indexed="8"/>
        <rFont val="TH SarabunPSK"/>
        <family val="2"/>
      </rPr>
      <t xml:space="preserve"> ข้อมูลการใช้เชื้อเพลิงในการผลิตไฟฟ้า</t>
    </r>
    <r>
      <rPr>
        <sz val="16"/>
        <color indexed="10"/>
        <rFont val="TH SarabunPSK"/>
        <family val="2"/>
      </rPr>
      <t>ในรอบปี 2559</t>
    </r>
  </si>
  <si>
    <r>
      <rPr>
        <b/>
        <sz val="16"/>
        <color indexed="8"/>
        <rFont val="TH SarabunPSK"/>
        <family val="2"/>
      </rPr>
      <t>ตารางที่ จ.1</t>
    </r>
    <r>
      <rPr>
        <sz val="16"/>
        <color indexed="8"/>
        <rFont val="TH SarabunPSK"/>
        <family val="2"/>
      </rPr>
      <t xml:space="preserve"> สัดส่วนการใช้พลังงานไฟฟ้าแยกตาม</t>
    </r>
    <r>
      <rPr>
        <sz val="16"/>
        <color indexed="10"/>
        <rFont val="TH SarabunPSK"/>
        <family val="2"/>
      </rPr>
      <t>ระบบปี 2558</t>
    </r>
  </si>
  <si>
    <r>
      <rPr>
        <b/>
        <sz val="16"/>
        <color indexed="8"/>
        <rFont val="TH SarabunPSK"/>
        <family val="2"/>
      </rPr>
      <t>ตารางที่ จ.2</t>
    </r>
    <r>
      <rPr>
        <sz val="16"/>
        <color indexed="8"/>
        <rFont val="TH SarabunPSK"/>
        <family val="2"/>
      </rPr>
      <t xml:space="preserve"> สัดส่วนการใช้พลังงานไฟฟ้าแยกตาม</t>
    </r>
    <r>
      <rPr>
        <sz val="16"/>
        <color indexed="10"/>
        <rFont val="TH SarabunPSK"/>
        <family val="2"/>
      </rPr>
      <t>ระบบปี 2559</t>
    </r>
  </si>
  <si>
    <r>
      <rPr>
        <b/>
        <sz val="16"/>
        <color indexed="8"/>
        <rFont val="TH SarabunPSK"/>
        <family val="2"/>
      </rPr>
      <t>ตารางที่ ฉ.1</t>
    </r>
    <r>
      <rPr>
        <sz val="16"/>
        <color indexed="8"/>
        <rFont val="TH SarabunPSK"/>
        <family val="2"/>
      </rPr>
      <t xml:space="preserve"> สัดส่วนการใช้พลังงานเชื้อเพลิงแยกตาม</t>
    </r>
    <r>
      <rPr>
        <sz val="16"/>
        <color indexed="10"/>
        <rFont val="TH SarabunPSK"/>
        <family val="2"/>
      </rPr>
      <t>ระบบปี 2558</t>
    </r>
  </si>
  <si>
    <r>
      <rPr>
        <b/>
        <sz val="16"/>
        <color indexed="8"/>
        <rFont val="TH SarabunPSK"/>
        <family val="2"/>
      </rPr>
      <t>ตารางที่ ฉ.2</t>
    </r>
    <r>
      <rPr>
        <sz val="16"/>
        <color indexed="8"/>
        <rFont val="TH SarabunPSK"/>
        <family val="2"/>
      </rPr>
      <t xml:space="preserve"> สัดส่วนการใช้พลังงานเชื้อเพลิงแยกตาม</t>
    </r>
    <r>
      <rPr>
        <sz val="16"/>
        <color indexed="10"/>
        <rFont val="TH SarabunPSK"/>
        <family val="2"/>
      </rPr>
      <t>ระบบปี 2559</t>
    </r>
  </si>
  <si>
    <t>ปี 2558</t>
  </si>
  <si>
    <t>ต้องสอดคล้องกับที่แสดงในขั้นตอนที่ 5</t>
  </si>
  <si>
    <t>แสดงรายละเอียดการคำนวณที่มาผลประหยัดจริง</t>
  </si>
  <si>
    <t>แสดงวิธีการคำนวณผลอนุรักษ์พลังงานที่เกิดขึ้นจริง (มาตรการด้านไฟฟ้า)</t>
  </si>
  <si>
    <t>แสดงวิธีการคำนวณผลอนุรักษ์พลังงานที่เกิดขึ้นจริง (มาตรการด้านความร้อน)</t>
  </si>
  <si>
    <r>
      <t xml:space="preserve">รูปที่ 4-7 </t>
    </r>
    <r>
      <rPr>
        <sz val="16"/>
        <color indexed="8"/>
        <rFont val="TH SarabunPSK"/>
        <family val="2"/>
      </rPr>
      <t>ค่าการใช้พลังงานจำเพาะของพื้นที่ใช้สอย</t>
    </r>
    <r>
      <rPr>
        <sz val="16"/>
        <color indexed="10"/>
        <rFont val="TH SarabunPSK"/>
        <family val="2"/>
      </rPr>
      <t>ในรอบปี 2558 และปี 2559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</si>
</sst>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#,##0_ ;\-#,##0\ "/>
    <numFmt numFmtId="193" formatCode="#,##0.00_ ;\-#,##0.00\ "/>
    <numFmt numFmtId="194" formatCode="_-* #,##0_-;\-* #,##0_-;_-* &quot;-&quot;??_-;_-@_-"/>
    <numFmt numFmtId="195" formatCode="0.000000"/>
    <numFmt numFmtId="196" formatCode="#,##0.0"/>
    <numFmt numFmtId="197" formatCode="#,##0.000"/>
    <numFmt numFmtId="198" formatCode="#,##0.00;[Red]#,##0.00"/>
    <numFmt numFmtId="199" formatCode="_(* #,##0_);_(* \(#,##0\);_(* &quot;-&quot;??_);_(@_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_);_(* \(#,##0.0\);_(* &quot;-&quot;??_);_(@_)"/>
    <numFmt numFmtId="204" formatCode="ดดด\ bb"/>
    <numFmt numFmtId="205" formatCode="0.0"/>
    <numFmt numFmtId="206" formatCode="_(* #,##0_);_(* \(#,##0\);_(* \-??_);_(@_)"/>
    <numFmt numFmtId="207" formatCode="#,##0\ ;&quot; (&quot;#,##0\);&quot; -&quot;#\ ;@\ "/>
    <numFmt numFmtId="208" formatCode="[$-101041E]d\ mmmm\ yyyy;@"/>
    <numFmt numFmtId="209" formatCode="mmm"/>
  </numFmts>
  <fonts count="120">
    <font>
      <sz val="11"/>
      <color theme="1"/>
      <name val="Tahoma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8"/>
      <name val="MS Dialog Light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1"/>
      <color indexed="36"/>
      <name val="Tahoma"/>
      <family val="2"/>
    </font>
    <font>
      <u val="single"/>
      <sz val="11"/>
      <color indexed="12"/>
      <name val="Tahoma"/>
      <family val="2"/>
    </font>
    <font>
      <sz val="10"/>
      <name val="Arial"/>
      <family val="2"/>
    </font>
    <font>
      <sz val="11"/>
      <color indexed="8"/>
      <name val="TH SarabunPSK"/>
      <family val="2"/>
    </font>
    <font>
      <b/>
      <sz val="36"/>
      <color indexed="8"/>
      <name val="TH SarabunPSK"/>
      <family val="2"/>
    </font>
    <font>
      <b/>
      <sz val="26"/>
      <color indexed="8"/>
      <name val="TH SarabunPSK"/>
      <family val="2"/>
    </font>
    <font>
      <b/>
      <sz val="24"/>
      <color indexed="8"/>
      <name val="TH SarabunPSK"/>
      <family val="2"/>
    </font>
    <font>
      <sz val="20"/>
      <color indexed="8"/>
      <name val="TH SarabunPSK"/>
      <family val="2"/>
    </font>
    <font>
      <b/>
      <i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22"/>
      <color indexed="8"/>
      <name val="TH SarabunPSK"/>
      <family val="2"/>
    </font>
    <font>
      <b/>
      <sz val="18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sz val="18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sz val="20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5"/>
      <color indexed="8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u val="single"/>
      <sz val="20"/>
      <color indexed="8"/>
      <name val="TH SarabunPSK"/>
      <family val="2"/>
    </font>
    <font>
      <b/>
      <sz val="14"/>
      <color indexed="8"/>
      <name val="TH SarabunPSK"/>
      <family val="2"/>
    </font>
    <font>
      <sz val="20"/>
      <color indexed="55"/>
      <name val="TH SarabunPSK"/>
      <family val="2"/>
    </font>
    <font>
      <b/>
      <sz val="22"/>
      <color indexed="18"/>
      <name val="TH SarabunPSK"/>
      <family val="2"/>
    </font>
    <font>
      <sz val="18"/>
      <color indexed="55"/>
      <name val="TH SarabunPSK"/>
      <family val="2"/>
    </font>
    <font>
      <b/>
      <sz val="16"/>
      <name val="TH SarabunPSK"/>
      <family val="2"/>
    </font>
    <font>
      <b/>
      <sz val="14"/>
      <color indexed="10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3"/>
      <color indexed="8"/>
      <name val="TH SarabunPSK"/>
      <family val="2"/>
    </font>
    <font>
      <sz val="7"/>
      <name val="TH SarabunPSK"/>
      <family val="2"/>
    </font>
    <font>
      <sz val="16"/>
      <color indexed="60"/>
      <name val="TH SarabunPSK"/>
      <family val="2"/>
    </font>
    <font>
      <sz val="16"/>
      <color indexed="30"/>
      <name val="TH SarabunPSK"/>
      <family val="2"/>
    </font>
    <font>
      <sz val="10"/>
      <color indexed="8"/>
      <name val="TH SarabunPSK"/>
      <family val="2"/>
    </font>
    <font>
      <sz val="10.5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u val="single"/>
      <sz val="14"/>
      <color indexed="8"/>
      <name val="TH SarabunPSK"/>
      <family val="2"/>
    </font>
    <font>
      <sz val="12"/>
      <color indexed="10"/>
      <name val="TH SarabunPSK"/>
      <family val="2"/>
    </font>
    <font>
      <b/>
      <sz val="16"/>
      <color indexed="10"/>
      <name val="TH SarabunPSK"/>
      <family val="2"/>
    </font>
    <font>
      <sz val="15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vertAlign val="superscript"/>
      <sz val="12"/>
      <color indexed="8"/>
      <name val="TH SarabunPSK"/>
      <family val="2"/>
    </font>
    <font>
      <b/>
      <sz val="13"/>
      <color indexed="8"/>
      <name val="TH SarabunPSK"/>
      <family val="2"/>
    </font>
    <font>
      <b/>
      <sz val="11"/>
      <name val="TH SarabunPSK"/>
      <family val="2"/>
    </font>
    <font>
      <b/>
      <sz val="38"/>
      <color indexed="8"/>
      <name val="TH SarabunPSK"/>
      <family val="2"/>
    </font>
    <font>
      <sz val="20"/>
      <name val="TH SarabunPSK"/>
      <family val="2"/>
    </font>
    <font>
      <b/>
      <sz val="22"/>
      <color indexed="12"/>
      <name val="TH SarabunPSK"/>
      <family val="2"/>
    </font>
    <font>
      <b/>
      <sz val="22"/>
      <color indexed="30"/>
      <name val="TH SarabunPSK"/>
      <family val="2"/>
    </font>
    <font>
      <u val="single"/>
      <sz val="13"/>
      <name val="TH SarabunPSK"/>
      <family val="2"/>
    </font>
    <font>
      <b/>
      <sz val="22"/>
      <name val="TH SarabunPSK"/>
      <family val="2"/>
    </font>
    <font>
      <b/>
      <sz val="11"/>
      <color indexed="8"/>
      <name val="TH SarabunPSK"/>
      <family val="2"/>
    </font>
    <font>
      <b/>
      <sz val="26"/>
      <color indexed="10"/>
      <name val="TH SarabunPSK"/>
      <family val="2"/>
    </font>
    <font>
      <b/>
      <i/>
      <sz val="16"/>
      <color indexed="10"/>
      <name val="TH SarabunPSK"/>
      <family val="2"/>
    </font>
    <font>
      <b/>
      <sz val="20"/>
      <name val="TH SarabunPSK"/>
      <family val="2"/>
    </font>
    <font>
      <b/>
      <sz val="22"/>
      <color indexed="10"/>
      <name val="TH SarabunPSK"/>
      <family val="2"/>
    </font>
    <font>
      <sz val="10"/>
      <color indexed="8"/>
      <name val="Tahoma"/>
      <family val="0"/>
    </font>
    <font>
      <sz val="9.95"/>
      <color indexed="8"/>
      <name val="TH SarabunPSK"/>
      <family val="0"/>
    </font>
    <font>
      <sz val="7.75"/>
      <color indexed="8"/>
      <name val="Tahoma"/>
      <family val="0"/>
    </font>
    <font>
      <sz val="7.8"/>
      <color indexed="8"/>
      <name val="TH SarabunPSK"/>
      <family val="0"/>
    </font>
    <font>
      <b/>
      <sz val="16"/>
      <name val="Cordia New"/>
      <family val="2"/>
    </font>
    <font>
      <sz val="10"/>
      <color indexed="8"/>
      <name val="Arial"/>
      <family val="2"/>
    </font>
    <font>
      <sz val="14"/>
      <name val="Cordia New"/>
      <family val="2"/>
    </font>
    <font>
      <sz val="16"/>
      <color indexed="8"/>
      <name val="TH NiramitIT๙"/>
      <family val="2"/>
    </font>
    <font>
      <sz val="16"/>
      <color indexed="9"/>
      <name val="TH SarabunPSK"/>
      <family val="2"/>
    </font>
    <font>
      <sz val="14"/>
      <color indexed="10"/>
      <name val="TH SarabunPSK"/>
      <family val="2"/>
    </font>
    <font>
      <sz val="14"/>
      <color indexed="9"/>
      <name val="TH SarabunPSK"/>
      <family val="2"/>
    </font>
    <font>
      <sz val="12"/>
      <color indexed="9"/>
      <name val="TH SarabunPSK"/>
      <family val="2"/>
    </font>
    <font>
      <sz val="16"/>
      <color indexed="55"/>
      <name val="TH SarabunPSK"/>
      <family val="2"/>
    </font>
    <font>
      <sz val="16"/>
      <color indexed="22"/>
      <name val="TH SarabunPSK"/>
      <family val="2"/>
    </font>
    <font>
      <sz val="14"/>
      <color indexed="22"/>
      <name val="TH SarabunPSK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10"/>
      <name val="TH SarabunPSK"/>
      <family val="0"/>
    </font>
    <font>
      <b/>
      <sz val="16"/>
      <color indexed="10"/>
      <name val="Cordia New"/>
      <family val="0"/>
    </font>
    <font>
      <b/>
      <sz val="18"/>
      <color indexed="8"/>
      <name val="Tahoma"/>
      <family val="0"/>
    </font>
    <font>
      <sz val="11"/>
      <name val="Calibri"/>
      <family val="0"/>
    </font>
    <font>
      <u val="single"/>
      <sz val="10"/>
      <color theme="10"/>
      <name val="Arial"/>
      <family val="2"/>
    </font>
    <font>
      <sz val="16"/>
      <color theme="1"/>
      <name val="TH NiramitIT๙"/>
      <family val="2"/>
    </font>
    <font>
      <sz val="11"/>
      <color theme="1"/>
      <name val="Calibri"/>
      <family val="2"/>
    </font>
    <font>
      <sz val="12"/>
      <color rgb="FFFF0000"/>
      <name val="TH SarabunPSK"/>
      <family val="2"/>
    </font>
    <font>
      <sz val="16"/>
      <color theme="0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4"/>
      <color theme="0"/>
      <name val="TH SarabunPSK"/>
      <family val="2"/>
    </font>
    <font>
      <sz val="12"/>
      <color theme="1"/>
      <name val="TH SarabunPSK"/>
      <family val="2"/>
    </font>
    <font>
      <sz val="12"/>
      <color theme="0"/>
      <name val="TH SarabunPSK"/>
      <family val="2"/>
    </font>
    <font>
      <sz val="16"/>
      <color theme="0" tint="-0.3499799966812134"/>
      <name val="TH SarabunPSK"/>
      <family val="2"/>
    </font>
    <font>
      <sz val="16"/>
      <color theme="0" tint="-0.1499900072813034"/>
      <name val="TH SarabunPSK"/>
      <family val="2"/>
    </font>
    <font>
      <sz val="14"/>
      <color theme="0" tint="-0.1499900072813034"/>
      <name val="TH SarabunPSK"/>
      <family val="2"/>
    </font>
    <font>
      <sz val="11"/>
      <color theme="1"/>
      <name val="TH SarabunPSK"/>
      <family val="2"/>
    </font>
    <font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/>
      <top/>
      <bottom/>
    </border>
    <border>
      <left/>
      <right/>
      <top/>
      <bottom style="hair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/>
      <bottom style="dotted"/>
    </border>
    <border>
      <left/>
      <right/>
      <top style="dotted"/>
      <bottom/>
    </border>
    <border>
      <left style="thin"/>
      <right style="thin"/>
      <top/>
      <bottom/>
    </border>
    <border>
      <left/>
      <right/>
      <top style="thin"/>
      <bottom style="hair"/>
    </border>
    <border>
      <left style="medium"/>
      <right style="thin"/>
      <top/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/>
      <bottom style="dotted"/>
    </border>
    <border>
      <left style="thin"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24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0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16" borderId="1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17" borderId="2" applyNumberFormat="0" applyAlignment="0" applyProtection="0"/>
    <xf numFmtId="0" fontId="14" fillId="0" borderId="3" applyNumberFormat="0" applyFill="0" applyAlignment="0" applyProtection="0"/>
    <xf numFmtId="0" fontId="9" fillId="4" borderId="0" applyNumberFormat="0" applyBorder="0" applyAlignment="0" applyProtection="0"/>
    <xf numFmtId="0" fontId="1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22" fillId="0" borderId="0">
      <alignment/>
      <protection/>
    </xf>
    <xf numFmtId="0" fontId="89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107" fillId="0" borderId="0">
      <alignment/>
      <protection/>
    </xf>
    <xf numFmtId="0" fontId="22" fillId="0" borderId="0">
      <alignment/>
      <protection/>
    </xf>
    <xf numFmtId="0" fontId="89" fillId="0" borderId="0">
      <alignment vertical="top"/>
      <protection/>
    </xf>
    <xf numFmtId="0" fontId="89" fillId="0" borderId="0">
      <alignment vertical="top"/>
      <protection/>
    </xf>
    <xf numFmtId="0" fontId="107" fillId="0" borderId="0">
      <alignment/>
      <protection/>
    </xf>
    <xf numFmtId="0" fontId="13" fillId="7" borderId="1" applyNumberFormat="0" applyAlignment="0" applyProtection="0"/>
    <xf numFmtId="0" fontId="15" fillId="18" borderId="0" applyNumberFormat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4" applyNumberFormat="0" applyFill="0" applyAlignment="0" applyProtection="0"/>
    <xf numFmtId="0" fontId="5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5" applyNumberFormat="0" applyAlignment="0" applyProtection="0"/>
    <xf numFmtId="0" fontId="1" fillId="23" borderId="6" applyNumberFormat="0" applyFont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>
      <alignment/>
      <protection/>
    </xf>
  </cellStyleXfs>
  <cellXfs count="1011">
    <xf numFmtId="0" fontId="0" fillId="0" borderId="0" xfId="0" applyAlignment="1">
      <alignment/>
    </xf>
    <xf numFmtId="0" fontId="46" fillId="0" borderId="10" xfId="134" applyFont="1" applyFill="1" applyBorder="1" applyAlignment="1">
      <alignment horizontal="left"/>
      <protection/>
    </xf>
    <xf numFmtId="0" fontId="46" fillId="0" borderId="0" xfId="134" applyFont="1" applyFill="1" applyBorder="1" applyAlignment="1">
      <alignment horizontal="left"/>
      <protection/>
    </xf>
    <xf numFmtId="0" fontId="43" fillId="0" borderId="11" xfId="0" applyFont="1" applyFill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6" fillId="0" borderId="13" xfId="0" applyFont="1" applyBorder="1" applyAlignment="1">
      <alignment/>
    </xf>
    <xf numFmtId="0" fontId="27" fillId="0" borderId="13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8" fillId="0" borderId="15" xfId="0" applyFont="1" applyBorder="1" applyAlignment="1">
      <alignment/>
    </xf>
    <xf numFmtId="0" fontId="29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31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3" fillId="0" borderId="17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2" fillId="0" borderId="18" xfId="0" applyNumberFormat="1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19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0" fontId="31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/>
    </xf>
    <xf numFmtId="0" fontId="31" fillId="0" borderId="19" xfId="0" applyFont="1" applyFill="1" applyBorder="1" applyAlignment="1">
      <alignment/>
    </xf>
    <xf numFmtId="0" fontId="31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0" fontId="33" fillId="0" borderId="17" xfId="0" applyFont="1" applyFill="1" applyBorder="1" applyAlignment="1">
      <alignment/>
    </xf>
    <xf numFmtId="0" fontId="33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/>
    </xf>
    <xf numFmtId="0" fontId="29" fillId="0" borderId="21" xfId="0" applyFont="1" applyFill="1" applyBorder="1" applyAlignment="1">
      <alignment/>
    </xf>
    <xf numFmtId="0" fontId="29" fillId="0" borderId="22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29" fillId="0" borderId="0" xfId="0" applyFont="1" applyFill="1" applyBorder="1" applyAlignment="1">
      <alignment readingOrder="1"/>
    </xf>
    <xf numFmtId="0" fontId="29" fillId="0" borderId="23" xfId="0" applyFont="1" applyFill="1" applyBorder="1" applyAlignment="1">
      <alignment horizontal="left" readingOrder="1"/>
    </xf>
    <xf numFmtId="0" fontId="29" fillId="0" borderId="23" xfId="0" applyFont="1" applyFill="1" applyBorder="1" applyAlignment="1">
      <alignment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horizontal="left" readingOrder="1"/>
    </xf>
    <xf numFmtId="0" fontId="29" fillId="0" borderId="24" xfId="0" applyFont="1" applyFill="1" applyBorder="1" applyAlignment="1">
      <alignment/>
    </xf>
    <xf numFmtId="0" fontId="29" fillId="0" borderId="24" xfId="0" applyFont="1" applyFill="1" applyBorder="1" applyAlignment="1">
      <alignment horizontal="left" readingOrder="1"/>
    </xf>
    <xf numFmtId="0" fontId="29" fillId="0" borderId="24" xfId="0" applyFont="1" applyFill="1" applyBorder="1" applyAlignment="1">
      <alignment horizontal="left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23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3" fillId="0" borderId="25" xfId="0" applyFont="1" applyFill="1" applyBorder="1" applyAlignment="1">
      <alignment/>
    </xf>
    <xf numFmtId="0" fontId="43" fillId="0" borderId="26" xfId="0" applyFont="1" applyFill="1" applyBorder="1" applyAlignment="1">
      <alignment/>
    </xf>
    <xf numFmtId="0" fontId="43" fillId="0" borderId="26" xfId="0" applyFont="1" applyFill="1" applyBorder="1" applyAlignment="1">
      <alignment horizontal="center"/>
    </xf>
    <xf numFmtId="0" fontId="43" fillId="0" borderId="27" xfId="0" applyFont="1" applyFill="1" applyBorder="1" applyAlignment="1">
      <alignment/>
    </xf>
    <xf numFmtId="0" fontId="43" fillId="0" borderId="28" xfId="0" applyFont="1" applyFill="1" applyBorder="1" applyAlignment="1">
      <alignment/>
    </xf>
    <xf numFmtId="0" fontId="43" fillId="0" borderId="29" xfId="0" applyFont="1" applyFill="1" applyBorder="1" applyAlignment="1">
      <alignment/>
    </xf>
    <xf numFmtId="0" fontId="43" fillId="0" borderId="29" xfId="0" applyFont="1" applyFill="1" applyBorder="1" applyAlignment="1">
      <alignment horizontal="center"/>
    </xf>
    <xf numFmtId="0" fontId="43" fillId="0" borderId="30" xfId="0" applyFont="1" applyFill="1" applyBorder="1" applyAlignment="1">
      <alignment/>
    </xf>
    <xf numFmtId="0" fontId="43" fillId="0" borderId="31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5" fillId="0" borderId="26" xfId="134" applyFont="1" applyFill="1" applyBorder="1">
      <alignment/>
      <protection/>
    </xf>
    <xf numFmtId="0" fontId="45" fillId="0" borderId="27" xfId="134" applyFont="1" applyFill="1" applyBorder="1">
      <alignment/>
      <protection/>
    </xf>
    <xf numFmtId="0" fontId="44" fillId="0" borderId="31" xfId="134" applyFont="1" applyFill="1" applyBorder="1" applyAlignment="1">
      <alignment horizontal="left"/>
      <protection/>
    </xf>
    <xf numFmtId="0" fontId="44" fillId="0" borderId="0" xfId="134" applyFont="1" applyFill="1" applyBorder="1" applyAlignment="1">
      <alignment horizontal="left"/>
      <protection/>
    </xf>
    <xf numFmtId="0" fontId="45" fillId="0" borderId="0" xfId="134" applyFont="1" applyFill="1" applyBorder="1">
      <alignment/>
      <protection/>
    </xf>
    <xf numFmtId="0" fontId="45" fillId="0" borderId="10" xfId="134" applyFont="1" applyFill="1" applyBorder="1">
      <alignment/>
      <protection/>
    </xf>
    <xf numFmtId="0" fontId="46" fillId="0" borderId="0" xfId="134" applyFont="1" applyFill="1" applyBorder="1" applyAlignment="1">
      <alignment horizontal="center" vertical="top"/>
      <protection/>
    </xf>
    <xf numFmtId="0" fontId="45" fillId="0" borderId="31" xfId="134" applyFont="1" applyFill="1" applyBorder="1" applyAlignment="1">
      <alignment vertical="top"/>
      <protection/>
    </xf>
    <xf numFmtId="0" fontId="46" fillId="0" borderId="0" xfId="134" applyFont="1" applyFill="1" applyBorder="1" applyAlignment="1">
      <alignment horizontal="left" vertical="top"/>
      <protection/>
    </xf>
    <xf numFmtId="0" fontId="47" fillId="0" borderId="28" xfId="0" applyFont="1" applyFill="1" applyBorder="1" applyAlignment="1">
      <alignment/>
    </xf>
    <xf numFmtId="0" fontId="47" fillId="0" borderId="29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29" fillId="0" borderId="26" xfId="0" applyFont="1" applyBorder="1" applyAlignment="1">
      <alignment/>
    </xf>
    <xf numFmtId="0" fontId="29" fillId="0" borderId="27" xfId="0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28" xfId="0" applyFont="1" applyBorder="1" applyAlignment="1">
      <alignment/>
    </xf>
    <xf numFmtId="0" fontId="29" fillId="0" borderId="29" xfId="0" applyFont="1" applyBorder="1" applyAlignment="1">
      <alignment/>
    </xf>
    <xf numFmtId="0" fontId="48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23" fillId="0" borderId="25" xfId="0" applyFont="1" applyFill="1" applyBorder="1" applyAlignment="1">
      <alignment/>
    </xf>
    <xf numFmtId="0" fontId="49" fillId="0" borderId="26" xfId="0" applyFont="1" applyFill="1" applyBorder="1" applyAlignment="1">
      <alignment/>
    </xf>
    <xf numFmtId="0" fontId="29" fillId="0" borderId="26" xfId="0" applyFont="1" applyFill="1" applyBorder="1" applyAlignment="1">
      <alignment/>
    </xf>
    <xf numFmtId="0" fontId="29" fillId="0" borderId="27" xfId="0" applyFont="1" applyFill="1" applyBorder="1" applyAlignment="1">
      <alignment/>
    </xf>
    <xf numFmtId="0" fontId="29" fillId="0" borderId="31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1" fillId="0" borderId="0" xfId="134" applyFont="1" applyFill="1" applyAlignment="1">
      <alignment/>
      <protection/>
    </xf>
    <xf numFmtId="0" fontId="29" fillId="0" borderId="10" xfId="0" applyFont="1" applyFill="1" applyBorder="1" applyAlignment="1">
      <alignment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29" fillId="0" borderId="28" xfId="0" applyFont="1" applyFill="1" applyBorder="1" applyAlignment="1">
      <alignment/>
    </xf>
    <xf numFmtId="0" fontId="29" fillId="0" borderId="29" xfId="0" applyFont="1" applyFill="1" applyBorder="1" applyAlignment="1">
      <alignment/>
    </xf>
    <xf numFmtId="0" fontId="35" fillId="0" borderId="29" xfId="0" applyFont="1" applyFill="1" applyBorder="1" applyAlignment="1">
      <alignment/>
    </xf>
    <xf numFmtId="0" fontId="35" fillId="0" borderId="3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29" fillId="0" borderId="25" xfId="0" applyFont="1" applyBorder="1" applyAlignment="1">
      <alignment/>
    </xf>
    <xf numFmtId="0" fontId="29" fillId="0" borderId="30" xfId="0" applyFont="1" applyBorder="1" applyAlignment="1">
      <alignment/>
    </xf>
    <xf numFmtId="0" fontId="38" fillId="0" borderId="0" xfId="0" applyFont="1" applyFill="1" applyAlignment="1">
      <alignment horizontal="left"/>
    </xf>
    <xf numFmtId="0" fontId="29" fillId="0" borderId="25" xfId="0" applyFont="1" applyFill="1" applyBorder="1" applyAlignment="1">
      <alignment/>
    </xf>
    <xf numFmtId="0" fontId="41" fillId="0" borderId="29" xfId="0" applyFont="1" applyFill="1" applyBorder="1" applyAlignment="1">
      <alignment/>
    </xf>
    <xf numFmtId="0" fontId="29" fillId="0" borderId="30" xfId="0" applyFont="1" applyFill="1" applyBorder="1" applyAlignment="1">
      <alignment/>
    </xf>
    <xf numFmtId="0" fontId="41" fillId="0" borderId="0" xfId="0" applyFont="1" applyFill="1" applyAlignment="1">
      <alignment vertical="top"/>
    </xf>
    <xf numFmtId="0" fontId="35" fillId="0" borderId="0" xfId="0" applyFont="1" applyAlignment="1">
      <alignment/>
    </xf>
    <xf numFmtId="0" fontId="41" fillId="0" borderId="0" xfId="134" applyFont="1" applyFill="1" applyAlignment="1">
      <alignment horizontal="justify"/>
      <protection/>
    </xf>
    <xf numFmtId="0" fontId="41" fillId="0" borderId="0" xfId="134" applyFont="1" applyFill="1" applyAlignment="1">
      <alignment horizontal="left"/>
      <protection/>
    </xf>
    <xf numFmtId="0" fontId="41" fillId="0" borderId="0" xfId="134" applyFont="1" applyFill="1" applyAlignment="1">
      <alignment horizontal="center"/>
      <protection/>
    </xf>
    <xf numFmtId="0" fontId="41" fillId="0" borderId="0" xfId="134" applyFont="1" applyFill="1">
      <alignment/>
      <protection/>
    </xf>
    <xf numFmtId="0" fontId="53" fillId="0" borderId="0" xfId="134" applyFont="1" applyFill="1">
      <alignment/>
      <protection/>
    </xf>
    <xf numFmtId="0" fontId="45" fillId="0" borderId="0" xfId="134" applyFont="1" applyFill="1">
      <alignment/>
      <protection/>
    </xf>
    <xf numFmtId="0" fontId="53" fillId="0" borderId="0" xfId="0" applyFont="1" applyFill="1" applyAlignment="1">
      <alignment/>
    </xf>
    <xf numFmtId="0" fontId="47" fillId="0" borderId="0" xfId="0" applyFont="1" applyAlignment="1">
      <alignment/>
    </xf>
    <xf numFmtId="0" fontId="49" fillId="0" borderId="0" xfId="0" applyFont="1" applyFill="1" applyAlignment="1">
      <alignment/>
    </xf>
    <xf numFmtId="0" fontId="44" fillId="0" borderId="32" xfId="141" applyFont="1" applyFill="1" applyBorder="1" applyAlignment="1">
      <alignment horizontal="center" vertical="center" wrapText="1"/>
      <protection/>
    </xf>
    <xf numFmtId="0" fontId="44" fillId="0" borderId="33" xfId="141" applyFont="1" applyFill="1" applyBorder="1" applyAlignment="1">
      <alignment horizontal="center" vertical="top" wrapText="1"/>
      <protection/>
    </xf>
    <xf numFmtId="0" fontId="46" fillId="0" borderId="34" xfId="141" applyFont="1" applyFill="1" applyBorder="1" applyAlignment="1">
      <alignment horizontal="center" vertical="center" wrapText="1"/>
      <protection/>
    </xf>
    <xf numFmtId="0" fontId="56" fillId="0" borderId="35" xfId="141" applyFont="1" applyFill="1" applyBorder="1" applyAlignment="1">
      <alignment vertical="top" wrapText="1"/>
      <protection/>
    </xf>
    <xf numFmtId="0" fontId="46" fillId="0" borderId="36" xfId="141" applyFont="1" applyFill="1" applyBorder="1" applyAlignment="1">
      <alignment horizontal="center" vertical="center" wrapText="1"/>
      <protection/>
    </xf>
    <xf numFmtId="0" fontId="56" fillId="0" borderId="22" xfId="141" applyFont="1" applyFill="1" applyBorder="1" applyAlignment="1">
      <alignment vertical="top" wrapText="1"/>
      <protection/>
    </xf>
    <xf numFmtId="0" fontId="47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51" fillId="0" borderId="19" xfId="145" applyFont="1" applyFill="1" applyBorder="1" applyAlignment="1">
      <alignment vertical="center" wrapText="1"/>
      <protection/>
    </xf>
    <xf numFmtId="0" fontId="51" fillId="0" borderId="0" xfId="145" applyFont="1" applyFill="1" applyBorder="1" applyAlignment="1">
      <alignment horizontal="center" vertical="center" wrapText="1"/>
      <protection/>
    </xf>
    <xf numFmtId="0" fontId="41" fillId="0" borderId="0" xfId="75" applyFont="1" applyFill="1" applyAlignment="1">
      <alignment/>
      <protection/>
    </xf>
    <xf numFmtId="0" fontId="53" fillId="0" borderId="0" xfId="0" applyFont="1" applyFill="1" applyAlignment="1">
      <alignment horizontal="left"/>
    </xf>
    <xf numFmtId="0" fontId="41" fillId="0" borderId="0" xfId="0" applyFont="1" applyFill="1" applyAlignment="1">
      <alignment horizontal="left"/>
    </xf>
    <xf numFmtId="0" fontId="59" fillId="0" borderId="0" xfId="0" applyFont="1" applyFill="1" applyAlignment="1">
      <alignment/>
    </xf>
    <xf numFmtId="0" fontId="29" fillId="0" borderId="37" xfId="0" applyFont="1" applyFill="1" applyBorder="1" applyAlignment="1">
      <alignment/>
    </xf>
    <xf numFmtId="0" fontId="29" fillId="0" borderId="38" xfId="0" applyFont="1" applyFill="1" applyBorder="1" applyAlignment="1">
      <alignment/>
    </xf>
    <xf numFmtId="0" fontId="29" fillId="0" borderId="39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0" fontId="60" fillId="0" borderId="0" xfId="0" applyFont="1" applyFill="1" applyBorder="1" applyAlignment="1">
      <alignment horizontal="centerContinuous"/>
    </xf>
    <xf numFmtId="4" fontId="35" fillId="0" borderId="11" xfId="0" applyNumberFormat="1" applyFont="1" applyBorder="1" applyAlignment="1">
      <alignment horizontal="center"/>
    </xf>
    <xf numFmtId="0" fontId="39" fillId="0" borderId="40" xfId="0" applyFont="1" applyFill="1" applyBorder="1" applyAlignment="1">
      <alignment horizontal="center"/>
    </xf>
    <xf numFmtId="0" fontId="39" fillId="0" borderId="41" xfId="0" applyFont="1" applyFill="1" applyBorder="1" applyAlignment="1">
      <alignment horizontal="center"/>
    </xf>
    <xf numFmtId="17" fontId="35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61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left"/>
    </xf>
    <xf numFmtId="0" fontId="62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top"/>
    </xf>
    <xf numFmtId="0" fontId="35" fillId="16" borderId="11" xfId="0" applyFont="1" applyFill="1" applyBorder="1" applyAlignment="1">
      <alignment horizontal="center"/>
    </xf>
    <xf numFmtId="0" fontId="35" fillId="0" borderId="42" xfId="0" applyFont="1" applyBorder="1" applyAlignment="1">
      <alignment/>
    </xf>
    <xf numFmtId="0" fontId="35" fillId="0" borderId="41" xfId="0" applyFont="1" applyBorder="1" applyAlignment="1">
      <alignment/>
    </xf>
    <xf numFmtId="1" fontId="35" fillId="0" borderId="41" xfId="0" applyNumberFormat="1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3" fontId="35" fillId="0" borderId="41" xfId="0" applyNumberFormat="1" applyFont="1" applyBorder="1" applyAlignment="1">
      <alignment horizontal="center" shrinkToFit="1"/>
    </xf>
    <xf numFmtId="4" fontId="35" fillId="0" borderId="0" xfId="0" applyNumberFormat="1" applyFont="1" applyBorder="1" applyAlignment="1">
      <alignment horizontal="center" shrinkToFit="1"/>
    </xf>
    <xf numFmtId="0" fontId="35" fillId="0" borderId="11" xfId="0" applyFont="1" applyBorder="1" applyAlignment="1">
      <alignment/>
    </xf>
    <xf numFmtId="4" fontId="35" fillId="0" borderId="41" xfId="0" applyNumberFormat="1" applyFont="1" applyBorder="1" applyAlignment="1">
      <alignment horizontal="center" shrinkToFit="1"/>
    </xf>
    <xf numFmtId="0" fontId="35" fillId="0" borderId="41" xfId="0" applyFont="1" applyBorder="1" applyAlignment="1">
      <alignment horizontal="center" shrinkToFit="1"/>
    </xf>
    <xf numFmtId="4" fontId="35" fillId="0" borderId="41" xfId="0" applyNumberFormat="1" applyFont="1" applyBorder="1" applyAlignment="1">
      <alignment shrinkToFit="1"/>
    </xf>
    <xf numFmtId="0" fontId="35" fillId="0" borderId="43" xfId="0" applyFont="1" applyBorder="1" applyAlignment="1">
      <alignment/>
    </xf>
    <xf numFmtId="1" fontId="35" fillId="0" borderId="11" xfId="187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3" fontId="35" fillId="0" borderId="11" xfId="0" applyNumberFormat="1" applyFont="1" applyBorder="1" applyAlignment="1">
      <alignment horizontal="center" shrinkToFit="1"/>
    </xf>
    <xf numFmtId="4" fontId="35" fillId="0" borderId="44" xfId="0" applyNumberFormat="1" applyFont="1" applyBorder="1" applyAlignment="1">
      <alignment horizontal="center" shrinkToFit="1"/>
    </xf>
    <xf numFmtId="4" fontId="35" fillId="0" borderId="11" xfId="0" applyNumberFormat="1" applyFont="1" applyBorder="1" applyAlignment="1">
      <alignment horizontal="center" shrinkToFit="1"/>
    </xf>
    <xf numFmtId="0" fontId="35" fillId="0" borderId="11" xfId="0" applyFont="1" applyBorder="1" applyAlignment="1">
      <alignment horizontal="center" shrinkToFit="1"/>
    </xf>
    <xf numFmtId="4" fontId="35" fillId="0" borderId="11" xfId="0" applyNumberFormat="1" applyFont="1" applyBorder="1" applyAlignment="1">
      <alignment shrinkToFit="1"/>
    </xf>
    <xf numFmtId="0" fontId="35" fillId="0" borderId="11" xfId="0" applyFont="1" applyBorder="1" applyAlignment="1">
      <alignment shrinkToFit="1"/>
    </xf>
    <xf numFmtId="3" fontId="35" fillId="0" borderId="11" xfId="0" applyNumberFormat="1" applyFont="1" applyBorder="1" applyAlignment="1">
      <alignment shrinkToFit="1"/>
    </xf>
    <xf numFmtId="0" fontId="45" fillId="0" borderId="0" xfId="82" applyFont="1">
      <alignment/>
      <protection/>
    </xf>
    <xf numFmtId="0" fontId="40" fillId="0" borderId="0" xfId="0" applyFont="1" applyAlignment="1">
      <alignment/>
    </xf>
    <xf numFmtId="0" fontId="35" fillId="0" borderId="11" xfId="0" applyNumberFormat="1" applyFont="1" applyBorder="1" applyAlignment="1">
      <alignment horizontal="center" shrinkToFit="1"/>
    </xf>
    <xf numFmtId="0" fontId="55" fillId="0" borderId="0" xfId="82" applyFont="1">
      <alignment/>
      <protection/>
    </xf>
    <xf numFmtId="0" fontId="63" fillId="0" borderId="0" xfId="0" applyFont="1" applyAlignment="1">
      <alignment/>
    </xf>
    <xf numFmtId="0" fontId="29" fillId="0" borderId="11" xfId="0" applyFont="1" applyBorder="1" applyAlignment="1">
      <alignment horizontal="center"/>
    </xf>
    <xf numFmtId="0" fontId="35" fillId="0" borderId="45" xfId="0" applyFont="1" applyBorder="1" applyAlignment="1">
      <alignment/>
    </xf>
    <xf numFmtId="0" fontId="57" fillId="0" borderId="0" xfId="0" applyFont="1" applyAlignment="1">
      <alignment/>
    </xf>
    <xf numFmtId="0" fontId="35" fillId="0" borderId="25" xfId="0" applyFont="1" applyBorder="1" applyAlignment="1">
      <alignment/>
    </xf>
    <xf numFmtId="0" fontId="35" fillId="0" borderId="31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28" xfId="0" applyFont="1" applyBorder="1" applyAlignment="1">
      <alignment/>
    </xf>
    <xf numFmtId="0" fontId="35" fillId="0" borderId="29" xfId="0" applyFont="1" applyBorder="1" applyAlignment="1">
      <alignment/>
    </xf>
    <xf numFmtId="0" fontId="35" fillId="0" borderId="30" xfId="0" applyFont="1" applyBorder="1" applyAlignment="1">
      <alignment/>
    </xf>
    <xf numFmtId="0" fontId="40" fillId="16" borderId="11" xfId="0" applyFont="1" applyFill="1" applyBorder="1" applyAlignment="1">
      <alignment horizontal="center"/>
    </xf>
    <xf numFmtId="0" fontId="46" fillId="16" borderId="11" xfId="0" applyFont="1" applyFill="1" applyBorder="1" applyAlignment="1">
      <alignment horizontal="center" vertical="center" wrapText="1"/>
    </xf>
    <xf numFmtId="0" fontId="64" fillId="0" borderId="45" xfId="0" applyFont="1" applyBorder="1" applyAlignment="1">
      <alignment/>
    </xf>
    <xf numFmtId="0" fontId="35" fillId="0" borderId="46" xfId="0" applyFont="1" applyBorder="1" applyAlignment="1">
      <alignment/>
    </xf>
    <xf numFmtId="0" fontId="35" fillId="0" borderId="44" xfId="0" applyFont="1" applyBorder="1" applyAlignment="1">
      <alignment/>
    </xf>
    <xf numFmtId="4" fontId="35" fillId="0" borderId="11" xfId="0" applyNumberFormat="1" applyFont="1" applyBorder="1" applyAlignment="1">
      <alignment horizontal="center" vertical="center"/>
    </xf>
    <xf numFmtId="4" fontId="35" fillId="0" borderId="11" xfId="187" applyNumberFormat="1" applyFont="1" applyBorder="1" applyAlignment="1">
      <alignment horizontal="center" vertical="center"/>
    </xf>
    <xf numFmtId="4" fontId="35" fillId="0" borderId="11" xfId="187" applyNumberFormat="1" applyFont="1" applyBorder="1" applyAlignment="1">
      <alignment horizontal="center"/>
    </xf>
    <xf numFmtId="197" fontId="35" fillId="0" borderId="11" xfId="0" applyNumberFormat="1" applyFont="1" applyFill="1" applyBorder="1" applyAlignment="1">
      <alignment/>
    </xf>
    <xf numFmtId="3" fontId="35" fillId="0" borderId="11" xfId="0" applyNumberFormat="1" applyFont="1" applyBorder="1" applyAlignment="1">
      <alignment/>
    </xf>
    <xf numFmtId="4" fontId="35" fillId="0" borderId="11" xfId="0" applyNumberFormat="1" applyFont="1" applyBorder="1" applyAlignment="1">
      <alignment/>
    </xf>
    <xf numFmtId="4" fontId="35" fillId="0" borderId="11" xfId="0" applyNumberFormat="1" applyFont="1" applyFill="1" applyBorder="1" applyAlignment="1">
      <alignment/>
    </xf>
    <xf numFmtId="0" fontId="35" fillId="0" borderId="45" xfId="0" applyFont="1" applyBorder="1" applyAlignment="1">
      <alignment/>
    </xf>
    <xf numFmtId="0" fontId="35" fillId="0" borderId="46" xfId="0" applyFont="1" applyBorder="1" applyAlignment="1">
      <alignment/>
    </xf>
    <xf numFmtId="4" fontId="35" fillId="24" borderId="11" xfId="0" applyNumberFormat="1" applyFont="1" applyFill="1" applyBorder="1" applyAlignment="1">
      <alignment/>
    </xf>
    <xf numFmtId="4" fontId="35" fillId="0" borderId="46" xfId="0" applyNumberFormat="1" applyFont="1" applyBorder="1" applyAlignment="1">
      <alignment/>
    </xf>
    <xf numFmtId="4" fontId="35" fillId="0" borderId="46" xfId="0" applyNumberFormat="1" applyFont="1" applyFill="1" applyBorder="1" applyAlignment="1">
      <alignment/>
    </xf>
    <xf numFmtId="3" fontId="35" fillId="0" borderId="46" xfId="0" applyNumberFormat="1" applyFont="1" applyBorder="1" applyAlignment="1">
      <alignment/>
    </xf>
    <xf numFmtId="4" fontId="35" fillId="0" borderId="44" xfId="0" applyNumberFormat="1" applyFont="1" applyBorder="1" applyAlignment="1">
      <alignment/>
    </xf>
    <xf numFmtId="4" fontId="47" fillId="0" borderId="18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47" xfId="0" applyFont="1" applyBorder="1" applyAlignment="1">
      <alignment horizontal="center"/>
    </xf>
    <xf numFmtId="0" fontId="35" fillId="16" borderId="40" xfId="0" applyFont="1" applyFill="1" applyBorder="1" applyAlignment="1">
      <alignment horizontal="center"/>
    </xf>
    <xf numFmtId="0" fontId="35" fillId="16" borderId="41" xfId="0" applyFont="1" applyFill="1" applyBorder="1" applyAlignment="1">
      <alignment horizontal="center"/>
    </xf>
    <xf numFmtId="0" fontId="35" fillId="0" borderId="11" xfId="0" applyFont="1" applyBorder="1" applyAlignment="1">
      <alignment horizontal="center" vertical="top"/>
    </xf>
    <xf numFmtId="0" fontId="35" fillId="0" borderId="11" xfId="0" applyFont="1" applyBorder="1" applyAlignment="1">
      <alignment/>
    </xf>
    <xf numFmtId="0" fontId="40" fillId="0" borderId="44" xfId="0" applyFont="1" applyBorder="1" applyAlignment="1">
      <alignment horizontal="center"/>
    </xf>
    <xf numFmtId="3" fontId="35" fillId="0" borderId="11" xfId="0" applyNumberFormat="1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center" shrinkToFit="1"/>
    </xf>
    <xf numFmtId="0" fontId="35" fillId="0" borderId="44" xfId="0" applyFont="1" applyBorder="1" applyAlignment="1">
      <alignment horizontal="center"/>
    </xf>
    <xf numFmtId="0" fontId="35" fillId="0" borderId="11" xfId="0" applyFont="1" applyBorder="1" applyAlignment="1">
      <alignment vertical="top"/>
    </xf>
    <xf numFmtId="0" fontId="35" fillId="0" borderId="11" xfId="0" applyFont="1" applyBorder="1" applyAlignment="1">
      <alignment vertical="top" wrapText="1"/>
    </xf>
    <xf numFmtId="0" fontId="35" fillId="0" borderId="11" xfId="0" applyFont="1" applyBorder="1" applyAlignment="1">
      <alignment horizontal="left" vertical="top" shrinkToFit="1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3" fontId="35" fillId="0" borderId="11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0" xfId="84" applyFont="1">
      <alignment/>
      <protection/>
    </xf>
    <xf numFmtId="0" fontId="35" fillId="0" borderId="0" xfId="84" applyFont="1" applyBorder="1">
      <alignment/>
      <protection/>
    </xf>
    <xf numFmtId="0" fontId="35" fillId="0" borderId="18" xfId="84" applyFont="1" applyBorder="1">
      <alignment/>
      <protection/>
    </xf>
    <xf numFmtId="0" fontId="35" fillId="0" borderId="47" xfId="84" applyFont="1" applyBorder="1">
      <alignment/>
      <protection/>
    </xf>
    <xf numFmtId="0" fontId="40" fillId="16" borderId="11" xfId="84" applyFont="1" applyFill="1" applyBorder="1" applyAlignment="1">
      <alignment horizontal="center"/>
      <protection/>
    </xf>
    <xf numFmtId="0" fontId="35" fillId="0" borderId="11" xfId="84" applyFont="1" applyBorder="1" applyAlignment="1">
      <alignment horizontal="center"/>
      <protection/>
    </xf>
    <xf numFmtId="193" fontId="35" fillId="0" borderId="11" xfId="43" applyNumberFormat="1" applyFont="1" applyBorder="1" applyAlignment="1">
      <alignment horizontal="center"/>
    </xf>
    <xf numFmtId="4" fontId="35" fillId="0" borderId="11" xfId="84" applyNumberFormat="1" applyFont="1" applyBorder="1" applyAlignment="1">
      <alignment horizontal="center"/>
      <protection/>
    </xf>
    <xf numFmtId="0" fontId="35" fillId="16" borderId="11" xfId="84" applyFont="1" applyFill="1" applyBorder="1" applyAlignment="1">
      <alignment horizontal="center"/>
      <protection/>
    </xf>
    <xf numFmtId="0" fontId="35" fillId="0" borderId="0" xfId="84" applyFont="1" applyFill="1">
      <alignment/>
      <protection/>
    </xf>
    <xf numFmtId="0" fontId="35" fillId="0" borderId="0" xfId="84" applyFont="1" applyFill="1" applyAlignment="1">
      <alignment horizontal="center"/>
      <protection/>
    </xf>
    <xf numFmtId="0" fontId="35" fillId="0" borderId="0" xfId="84" applyFont="1" applyFill="1" applyBorder="1">
      <alignment/>
      <protection/>
    </xf>
    <xf numFmtId="0" fontId="35" fillId="0" borderId="18" xfId="84" applyFont="1" applyFill="1" applyBorder="1">
      <alignment/>
      <protection/>
    </xf>
    <xf numFmtId="1" fontId="35" fillId="0" borderId="0" xfId="84" applyNumberFormat="1" applyFont="1">
      <alignment/>
      <protection/>
    </xf>
    <xf numFmtId="43" fontId="35" fillId="0" borderId="0" xfId="43" applyFont="1" applyAlignment="1">
      <alignment/>
    </xf>
    <xf numFmtId="43" fontId="35" fillId="0" borderId="11" xfId="43" applyFont="1" applyBorder="1" applyAlignment="1">
      <alignment/>
    </xf>
    <xf numFmtId="195" fontId="35" fillId="0" borderId="0" xfId="84" applyNumberFormat="1" applyFont="1">
      <alignment/>
      <protection/>
    </xf>
    <xf numFmtId="193" fontId="35" fillId="0" borderId="11" xfId="84" applyNumberFormat="1" applyFont="1" applyBorder="1">
      <alignment/>
      <protection/>
    </xf>
    <xf numFmtId="193" fontId="35" fillId="0" borderId="0" xfId="43" applyNumberFormat="1" applyFont="1" applyAlignment="1">
      <alignment/>
    </xf>
    <xf numFmtId="0" fontId="35" fillId="0" borderId="48" xfId="84" applyFont="1" applyBorder="1">
      <alignment/>
      <protection/>
    </xf>
    <xf numFmtId="0" fontId="55" fillId="0" borderId="0" xfId="130" applyFont="1" applyFill="1">
      <alignment/>
      <protection/>
    </xf>
    <xf numFmtId="0" fontId="35" fillId="0" borderId="0" xfId="0" applyFont="1" applyAlignment="1">
      <alignment horizontal="center"/>
    </xf>
    <xf numFmtId="0" fontId="66" fillId="0" borderId="0" xfId="134" applyFont="1" applyFill="1" applyAlignment="1">
      <alignment vertical="center"/>
      <protection/>
    </xf>
    <xf numFmtId="0" fontId="35" fillId="0" borderId="40" xfId="0" applyFont="1" applyBorder="1" applyAlignment="1">
      <alignment horizontal="center" vertical="top"/>
    </xf>
    <xf numFmtId="0" fontId="35" fillId="0" borderId="40" xfId="0" applyFont="1" applyBorder="1" applyAlignment="1">
      <alignment horizontal="left" vertical="top"/>
    </xf>
    <xf numFmtId="0" fontId="35" fillId="0" borderId="26" xfId="0" applyFont="1" applyBorder="1" applyAlignment="1">
      <alignment/>
    </xf>
    <xf numFmtId="0" fontId="35" fillId="0" borderId="27" xfId="0" applyFont="1" applyBorder="1" applyAlignment="1">
      <alignment/>
    </xf>
    <xf numFmtId="0" fontId="35" fillId="0" borderId="49" xfId="0" applyFont="1" applyBorder="1" applyAlignment="1">
      <alignment/>
    </xf>
    <xf numFmtId="0" fontId="35" fillId="0" borderId="0" xfId="0" applyFont="1" applyBorder="1" applyAlignment="1">
      <alignment horizontal="center" vertical="top"/>
    </xf>
    <xf numFmtId="0" fontId="35" fillId="0" borderId="0" xfId="0" applyFont="1" applyBorder="1" applyAlignment="1">
      <alignment horizontal="left" vertical="top"/>
    </xf>
    <xf numFmtId="0" fontId="67" fillId="0" borderId="0" xfId="0" applyFont="1" applyAlignment="1">
      <alignment/>
    </xf>
    <xf numFmtId="0" fontId="43" fillId="0" borderId="23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shrinkToFit="1"/>
    </xf>
    <xf numFmtId="0" fontId="43" fillId="0" borderId="24" xfId="0" applyFont="1" applyBorder="1" applyAlignment="1">
      <alignment/>
    </xf>
    <xf numFmtId="0" fontId="43" fillId="0" borderId="50" xfId="0" applyFont="1" applyBorder="1" applyAlignment="1">
      <alignment horizontal="right"/>
    </xf>
    <xf numFmtId="0" fontId="68" fillId="16" borderId="40" xfId="0" applyFont="1" applyFill="1" applyBorder="1" applyAlignment="1">
      <alignment horizontal="center"/>
    </xf>
    <xf numFmtId="0" fontId="68" fillId="16" borderId="40" xfId="0" applyFont="1" applyFill="1" applyBorder="1" applyAlignment="1">
      <alignment horizontal="center" vertical="center" wrapText="1"/>
    </xf>
    <xf numFmtId="0" fontId="69" fillId="16" borderId="40" xfId="0" applyFont="1" applyFill="1" applyBorder="1" applyAlignment="1">
      <alignment horizontal="center"/>
    </xf>
    <xf numFmtId="0" fontId="69" fillId="16" borderId="11" xfId="0" applyFont="1" applyFill="1" applyBorder="1" applyAlignment="1">
      <alignment horizontal="center"/>
    </xf>
    <xf numFmtId="0" fontId="68" fillId="16" borderId="41" xfId="0" applyFont="1" applyFill="1" applyBorder="1" applyAlignment="1">
      <alignment horizontal="center"/>
    </xf>
    <xf numFmtId="0" fontId="68" fillId="16" borderId="41" xfId="0" applyFont="1" applyFill="1" applyBorder="1" applyAlignment="1">
      <alignment horizontal="center" vertical="center" wrapText="1"/>
    </xf>
    <xf numFmtId="0" fontId="69" fillId="16" borderId="41" xfId="0" applyFont="1" applyFill="1" applyBorder="1" applyAlignment="1">
      <alignment horizontal="center"/>
    </xf>
    <xf numFmtId="17" fontId="43" fillId="0" borderId="11" xfId="0" applyNumberFormat="1" applyFont="1" applyBorder="1" applyAlignment="1">
      <alignment horizontal="center" vertical="top" shrinkToFit="1"/>
    </xf>
    <xf numFmtId="0" fontId="43" fillId="0" borderId="11" xfId="0" applyFont="1" applyBorder="1" applyAlignment="1">
      <alignment horizontal="center" vertical="top" shrinkToFit="1"/>
    </xf>
    <xf numFmtId="0" fontId="43" fillId="0" borderId="11" xfId="0" applyFont="1" applyBorder="1" applyAlignment="1">
      <alignment horizontal="center" vertical="top"/>
    </xf>
    <xf numFmtId="4" fontId="43" fillId="0" borderId="11" xfId="0" applyNumberFormat="1" applyFont="1" applyBorder="1" applyAlignment="1">
      <alignment vertical="top" shrinkToFit="1"/>
    </xf>
    <xf numFmtId="4" fontId="43" fillId="0" borderId="11" xfId="0" applyNumberFormat="1" applyFont="1" applyBorder="1" applyAlignment="1">
      <alignment horizontal="center" vertical="top" shrinkToFit="1"/>
    </xf>
    <xf numFmtId="0" fontId="43" fillId="0" borderId="0" xfId="0" applyFont="1" applyBorder="1" applyAlignment="1">
      <alignment/>
    </xf>
    <xf numFmtId="0" fontId="43" fillId="0" borderId="50" xfId="0" applyFont="1" applyBorder="1" applyAlignment="1">
      <alignment/>
    </xf>
    <xf numFmtId="0" fontId="41" fillId="0" borderId="0" xfId="0" applyFont="1" applyAlignment="1">
      <alignment/>
    </xf>
    <xf numFmtId="0" fontId="29" fillId="0" borderId="23" xfId="0" applyFont="1" applyBorder="1" applyAlignment="1">
      <alignment/>
    </xf>
    <xf numFmtId="0" fontId="29" fillId="0" borderId="0" xfId="0" applyFont="1" applyAlignment="1">
      <alignment shrinkToFit="1"/>
    </xf>
    <xf numFmtId="0" fontId="29" fillId="0" borderId="24" xfId="0" applyFont="1" applyBorder="1" applyAlignment="1">
      <alignment/>
    </xf>
    <xf numFmtId="0" fontId="29" fillId="0" borderId="50" xfId="0" applyFont="1" applyBorder="1" applyAlignment="1">
      <alignment horizontal="right"/>
    </xf>
    <xf numFmtId="0" fontId="43" fillId="16" borderId="40" xfId="0" applyFont="1" applyFill="1" applyBorder="1" applyAlignment="1">
      <alignment horizontal="center"/>
    </xf>
    <xf numFmtId="0" fontId="43" fillId="16" borderId="40" xfId="0" applyFont="1" applyFill="1" applyBorder="1" applyAlignment="1">
      <alignment horizontal="center" vertical="center" wrapText="1"/>
    </xf>
    <xf numFmtId="0" fontId="67" fillId="16" borderId="40" xfId="0" applyFont="1" applyFill="1" applyBorder="1" applyAlignment="1">
      <alignment horizontal="center"/>
    </xf>
    <xf numFmtId="0" fontId="67" fillId="16" borderId="11" xfId="0" applyFont="1" applyFill="1" applyBorder="1" applyAlignment="1">
      <alignment horizontal="center"/>
    </xf>
    <xf numFmtId="0" fontId="43" fillId="16" borderId="41" xfId="0" applyFont="1" applyFill="1" applyBorder="1" applyAlignment="1">
      <alignment horizontal="center"/>
    </xf>
    <xf numFmtId="0" fontId="43" fillId="16" borderId="41" xfId="0" applyFont="1" applyFill="1" applyBorder="1" applyAlignment="1">
      <alignment horizontal="center" vertical="center" wrapText="1"/>
    </xf>
    <xf numFmtId="0" fontId="67" fillId="16" borderId="41" xfId="0" applyFont="1" applyFill="1" applyBorder="1" applyAlignment="1">
      <alignment horizontal="center"/>
    </xf>
    <xf numFmtId="0" fontId="43" fillId="0" borderId="11" xfId="0" applyNumberFormat="1" applyFont="1" applyBorder="1" applyAlignment="1">
      <alignment horizontal="center" vertical="top" shrinkToFit="1"/>
    </xf>
    <xf numFmtId="0" fontId="43" fillId="0" borderId="11" xfId="0" applyNumberFormat="1" applyFont="1" applyBorder="1" applyAlignment="1">
      <alignment vertical="top" shrinkToFit="1"/>
    </xf>
    <xf numFmtId="0" fontId="35" fillId="0" borderId="50" xfId="0" applyFont="1" applyBorder="1" applyAlignment="1">
      <alignment/>
    </xf>
    <xf numFmtId="0" fontId="29" fillId="0" borderId="49" xfId="0" applyFont="1" applyBorder="1" applyAlignment="1">
      <alignment/>
    </xf>
    <xf numFmtId="0" fontId="53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35" fillId="0" borderId="51" xfId="0" applyFont="1" applyBorder="1" applyAlignment="1">
      <alignment/>
    </xf>
    <xf numFmtId="0" fontId="35" fillId="0" borderId="40" xfId="0" applyFont="1" applyBorder="1" applyAlignment="1">
      <alignment/>
    </xf>
    <xf numFmtId="0" fontId="35" fillId="0" borderId="40" xfId="0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right"/>
    </xf>
    <xf numFmtId="0" fontId="46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top" wrapText="1"/>
    </xf>
    <xf numFmtId="0" fontId="35" fillId="16" borderId="40" xfId="0" applyFont="1" applyFill="1" applyBorder="1" applyAlignment="1">
      <alignment horizontal="center" vertical="center"/>
    </xf>
    <xf numFmtId="0" fontId="35" fillId="0" borderId="40" xfId="0" applyFont="1" applyBorder="1" applyAlignment="1">
      <alignment horizontal="left" vertical="center" wrapText="1"/>
    </xf>
    <xf numFmtId="0" fontId="35" fillId="0" borderId="40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/>
    </xf>
    <xf numFmtId="0" fontId="24" fillId="0" borderId="0" xfId="0" applyFont="1" applyAlignment="1">
      <alignment/>
    </xf>
    <xf numFmtId="0" fontId="29" fillId="25" borderId="0" xfId="0" applyFont="1" applyFill="1" applyAlignment="1">
      <alignment/>
    </xf>
    <xf numFmtId="0" fontId="53" fillId="17" borderId="11" xfId="0" applyFont="1" applyFill="1" applyBorder="1" applyAlignment="1">
      <alignment horizontal="center" vertical="center"/>
    </xf>
    <xf numFmtId="0" fontId="38" fillId="17" borderId="11" xfId="0" applyFont="1" applyFill="1" applyBorder="1" applyAlignment="1">
      <alignment horizontal="center" vertical="center"/>
    </xf>
    <xf numFmtId="0" fontId="68" fillId="17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left"/>
    </xf>
    <xf numFmtId="4" fontId="29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/>
    </xf>
    <xf numFmtId="4" fontId="29" fillId="0" borderId="11" xfId="0" applyNumberFormat="1" applyFont="1" applyFill="1" applyBorder="1" applyAlignment="1">
      <alignment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 horizontal="left"/>
    </xf>
    <xf numFmtId="4" fontId="29" fillId="0" borderId="11" xfId="0" applyNumberFormat="1" applyFont="1" applyBorder="1" applyAlignment="1">
      <alignment/>
    </xf>
    <xf numFmtId="0" fontId="35" fillId="0" borderId="40" xfId="0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 shrinkToFit="1"/>
    </xf>
    <xf numFmtId="198" fontId="35" fillId="0" borderId="41" xfId="0" applyNumberFormat="1" applyFont="1" applyFill="1" applyBorder="1" applyAlignment="1">
      <alignment horizontal="center"/>
    </xf>
    <xf numFmtId="198" fontId="35" fillId="0" borderId="41" xfId="0" applyNumberFormat="1" applyFont="1" applyFill="1" applyBorder="1" applyAlignment="1">
      <alignment/>
    </xf>
    <xf numFmtId="0" fontId="35" fillId="0" borderId="11" xfId="0" applyFont="1" applyFill="1" applyBorder="1" applyAlignment="1">
      <alignment horizontal="center" shrinkToFit="1"/>
    </xf>
    <xf numFmtId="198" fontId="40" fillId="0" borderId="11" xfId="0" applyNumberFormat="1" applyFont="1" applyFill="1" applyBorder="1" applyAlignment="1">
      <alignment horizontal="center" shrinkToFit="1"/>
    </xf>
    <xf numFmtId="0" fontId="40" fillId="0" borderId="11" xfId="0" applyFont="1" applyFill="1" applyBorder="1" applyAlignment="1">
      <alignment horizontal="center" shrinkToFit="1"/>
    </xf>
    <xf numFmtId="198" fontId="35" fillId="0" borderId="11" xfId="146" applyNumberFormat="1" applyFont="1" applyFill="1" applyBorder="1" applyAlignment="1">
      <alignment horizontal="center"/>
      <protection/>
    </xf>
    <xf numFmtId="0" fontId="35" fillId="16" borderId="25" xfId="0" applyFont="1" applyFill="1" applyBorder="1" applyAlignment="1">
      <alignment/>
    </xf>
    <xf numFmtId="0" fontId="35" fillId="16" borderId="26" xfId="0" applyFont="1" applyFill="1" applyBorder="1" applyAlignment="1">
      <alignment/>
    </xf>
    <xf numFmtId="0" fontId="35" fillId="16" borderId="27" xfId="0" applyFont="1" applyFill="1" applyBorder="1" applyAlignment="1">
      <alignment/>
    </xf>
    <xf numFmtId="0" fontId="35" fillId="16" borderId="31" xfId="0" applyFont="1" applyFill="1" applyBorder="1" applyAlignment="1">
      <alignment/>
    </xf>
    <xf numFmtId="0" fontId="35" fillId="16" borderId="0" xfId="0" applyFont="1" applyFill="1" applyBorder="1" applyAlignment="1">
      <alignment/>
    </xf>
    <xf numFmtId="0" fontId="35" fillId="16" borderId="10" xfId="0" applyFont="1" applyFill="1" applyBorder="1" applyAlignment="1">
      <alignment/>
    </xf>
    <xf numFmtId="0" fontId="35" fillId="16" borderId="28" xfId="0" applyFont="1" applyFill="1" applyBorder="1" applyAlignment="1">
      <alignment/>
    </xf>
    <xf numFmtId="0" fontId="35" fillId="16" borderId="29" xfId="0" applyFont="1" applyFill="1" applyBorder="1" applyAlignment="1">
      <alignment/>
    </xf>
    <xf numFmtId="0" fontId="35" fillId="16" borderId="30" xfId="0" applyFont="1" applyFill="1" applyBorder="1" applyAlignment="1">
      <alignment/>
    </xf>
    <xf numFmtId="0" fontId="35" fillId="16" borderId="41" xfId="0" applyFont="1" applyFill="1" applyBorder="1" applyAlignment="1">
      <alignment horizontal="center" vertical="center"/>
    </xf>
    <xf numFmtId="0" fontId="29" fillId="0" borderId="40" xfId="0" applyFont="1" applyBorder="1" applyAlignment="1">
      <alignment/>
    </xf>
    <xf numFmtId="0" fontId="29" fillId="0" borderId="25" xfId="0" applyFont="1" applyBorder="1" applyAlignment="1">
      <alignment horizontal="center"/>
    </xf>
    <xf numFmtId="192" fontId="29" fillId="0" borderId="52" xfId="187" applyNumberFormat="1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192" fontId="29" fillId="0" borderId="18" xfId="187" applyNumberFormat="1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192" fontId="29" fillId="0" borderId="29" xfId="187" applyNumberFormat="1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29" fillId="0" borderId="51" xfId="0" applyFont="1" applyBorder="1" applyAlignment="1">
      <alignment/>
    </xf>
    <xf numFmtId="192" fontId="29" fillId="0" borderId="29" xfId="187" applyNumberFormat="1" applyFont="1" applyBorder="1" applyAlignment="1">
      <alignment/>
    </xf>
    <xf numFmtId="43" fontId="29" fillId="0" borderId="29" xfId="187" applyFont="1" applyBorder="1" applyAlignment="1">
      <alignment/>
    </xf>
    <xf numFmtId="43" fontId="29" fillId="0" borderId="0" xfId="187" applyFont="1" applyAlignment="1">
      <alignment/>
    </xf>
    <xf numFmtId="0" fontId="39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40" fillId="0" borderId="23" xfId="0" applyFont="1" applyBorder="1" applyAlignment="1">
      <alignment/>
    </xf>
    <xf numFmtId="0" fontId="41" fillId="0" borderId="23" xfId="0" applyFont="1" applyBorder="1" applyAlignment="1">
      <alignment/>
    </xf>
    <xf numFmtId="0" fontId="47" fillId="16" borderId="40" xfId="0" applyFont="1" applyFill="1" applyBorder="1" applyAlignment="1">
      <alignment horizontal="center"/>
    </xf>
    <xf numFmtId="0" fontId="47" fillId="16" borderId="11" xfId="0" applyFont="1" applyFill="1" applyBorder="1" applyAlignment="1">
      <alignment horizontal="center"/>
    </xf>
    <xf numFmtId="0" fontId="47" fillId="16" borderId="40" xfId="0" applyFont="1" applyFill="1" applyBorder="1" applyAlignment="1">
      <alignment horizontal="center" shrinkToFit="1"/>
    </xf>
    <xf numFmtId="0" fontId="46" fillId="16" borderId="40" xfId="0" applyFont="1" applyFill="1" applyBorder="1" applyAlignment="1">
      <alignment horizontal="center" shrinkToFit="1"/>
    </xf>
    <xf numFmtId="0" fontId="47" fillId="16" borderId="41" xfId="0" applyFont="1" applyFill="1" applyBorder="1" applyAlignment="1">
      <alignment horizontal="center"/>
    </xf>
    <xf numFmtId="0" fontId="46" fillId="16" borderId="11" xfId="0" applyFont="1" applyFill="1" applyBorder="1" applyAlignment="1">
      <alignment horizontal="center"/>
    </xf>
    <xf numFmtId="0" fontId="47" fillId="16" borderId="41" xfId="0" applyFont="1" applyFill="1" applyBorder="1" applyAlignment="1">
      <alignment horizontal="center" shrinkToFit="1"/>
    </xf>
    <xf numFmtId="0" fontId="46" fillId="16" borderId="41" xfId="0" applyFont="1" applyFill="1" applyBorder="1" applyAlignment="1">
      <alignment horizontal="center" shrinkToFit="1"/>
    </xf>
    <xf numFmtId="0" fontId="47" fillId="0" borderId="4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3" fontId="47" fillId="0" borderId="11" xfId="0" applyNumberFormat="1" applyFont="1" applyBorder="1" applyAlignment="1">
      <alignment shrinkToFit="1"/>
    </xf>
    <xf numFmtId="4" fontId="47" fillId="0" borderId="11" xfId="0" applyNumberFormat="1" applyFont="1" applyBorder="1" applyAlignment="1">
      <alignment shrinkToFit="1"/>
    </xf>
    <xf numFmtId="43" fontId="35" fillId="0" borderId="0" xfId="187" applyFont="1" applyAlignment="1">
      <alignment horizontal="center"/>
    </xf>
    <xf numFmtId="0" fontId="47" fillId="0" borderId="41" xfId="0" applyFont="1" applyBorder="1" applyAlignment="1">
      <alignment horizontal="center"/>
    </xf>
    <xf numFmtId="3" fontId="47" fillId="0" borderId="11" xfId="0" applyNumberFormat="1" applyFont="1" applyFill="1" applyBorder="1" applyAlignment="1">
      <alignment shrinkToFit="1"/>
    </xf>
    <xf numFmtId="4" fontId="47" fillId="24" borderId="11" xfId="0" applyNumberFormat="1" applyFont="1" applyFill="1" applyBorder="1" applyAlignment="1">
      <alignment shrinkToFit="1"/>
    </xf>
    <xf numFmtId="0" fontId="47" fillId="0" borderId="41" xfId="0" applyFont="1" applyBorder="1" applyAlignment="1">
      <alignment horizontal="center" shrinkToFit="1"/>
    </xf>
    <xf numFmtId="3" fontId="47" fillId="24" borderId="11" xfId="0" applyNumberFormat="1" applyFont="1" applyFill="1" applyBorder="1" applyAlignment="1">
      <alignment shrinkToFit="1"/>
    </xf>
    <xf numFmtId="0" fontId="71" fillId="0" borderId="0" xfId="0" applyFont="1" applyAlignment="1">
      <alignment horizontal="left"/>
    </xf>
    <xf numFmtId="49" fontId="39" fillId="0" borderId="0" xfId="79" applyNumberFormat="1" applyFont="1" applyFill="1" applyBorder="1" applyAlignment="1">
      <alignment horizontal="center" vertical="top"/>
      <protection/>
    </xf>
    <xf numFmtId="0" fontId="39" fillId="0" borderId="0" xfId="79" applyFont="1" applyFill="1" applyBorder="1" applyAlignment="1">
      <alignment horizontal="center" vertical="top"/>
      <protection/>
    </xf>
    <xf numFmtId="0" fontId="40" fillId="0" borderId="0" xfId="79" applyFont="1" applyFill="1" applyBorder="1">
      <alignment/>
      <protection/>
    </xf>
    <xf numFmtId="0" fontId="40" fillId="0" borderId="0" xfId="79" applyFont="1" applyFill="1" applyBorder="1" applyAlignment="1">
      <alignment vertical="top"/>
      <protection/>
    </xf>
    <xf numFmtId="49" fontId="40" fillId="0" borderId="0" xfId="79" applyNumberFormat="1" applyFont="1" applyFill="1" applyBorder="1" applyAlignment="1">
      <alignment horizontal="center" vertical="top"/>
      <protection/>
    </xf>
    <xf numFmtId="4" fontId="40" fillId="0" borderId="0" xfId="79" applyNumberFormat="1" applyFont="1" applyFill="1" applyBorder="1" applyAlignment="1" applyProtection="1">
      <alignment horizontal="left" vertical="top"/>
      <protection/>
    </xf>
    <xf numFmtId="4" fontId="40" fillId="0" borderId="0" xfId="79" applyNumberFormat="1" applyFont="1" applyFill="1" applyBorder="1" applyAlignment="1" applyProtection="1">
      <alignment vertical="top"/>
      <protection/>
    </xf>
    <xf numFmtId="4" fontId="40" fillId="0" borderId="0" xfId="79" applyNumberFormat="1" applyFont="1" applyFill="1" applyBorder="1" applyAlignment="1" applyProtection="1">
      <alignment horizontal="left" vertical="top"/>
      <protection locked="0"/>
    </xf>
    <xf numFmtId="4" fontId="40" fillId="0" borderId="0" xfId="79" applyNumberFormat="1" applyFont="1" applyFill="1" applyBorder="1" applyAlignment="1" applyProtection="1">
      <alignment horizontal="left" vertical="top" shrinkToFit="1"/>
      <protection locked="0"/>
    </xf>
    <xf numFmtId="4" fontId="40" fillId="0" borderId="0" xfId="79" applyNumberFormat="1" applyFont="1" applyFill="1" applyBorder="1" applyAlignment="1" applyProtection="1">
      <alignment horizontal="center" vertical="top"/>
      <protection locked="0"/>
    </xf>
    <xf numFmtId="4" fontId="40" fillId="0" borderId="0" xfId="79" applyNumberFormat="1" applyFont="1" applyFill="1" applyBorder="1" applyAlignment="1" applyProtection="1">
      <alignment vertical="top"/>
      <protection locked="0"/>
    </xf>
    <xf numFmtId="49" fontId="40" fillId="0" borderId="0" xfId="79" applyNumberFormat="1" applyFont="1" applyFill="1" applyBorder="1" applyAlignment="1" applyProtection="1">
      <alignment horizontal="left" vertical="top"/>
      <protection/>
    </xf>
    <xf numFmtId="49" fontId="40" fillId="0" borderId="0" xfId="79" applyNumberFormat="1" applyFont="1" applyFill="1" applyAlignment="1">
      <alignment horizontal="center" vertical="top"/>
      <protection/>
    </xf>
    <xf numFmtId="43" fontId="35" fillId="0" borderId="11" xfId="187" applyFont="1" applyBorder="1" applyAlignment="1">
      <alignment horizontal="center" shrinkToFit="1"/>
    </xf>
    <xf numFmtId="4" fontId="35" fillId="0" borderId="11" xfId="187" applyNumberFormat="1" applyFont="1" applyBorder="1" applyAlignment="1">
      <alignment horizontal="center" shrinkToFit="1"/>
    </xf>
    <xf numFmtId="0" fontId="35" fillId="0" borderId="0" xfId="0" applyFont="1" applyAlignment="1">
      <alignment horizontal="left"/>
    </xf>
    <xf numFmtId="0" fontId="38" fillId="16" borderId="11" xfId="0" applyFont="1" applyFill="1" applyBorder="1" applyAlignment="1">
      <alignment horizontal="center" vertical="center"/>
    </xf>
    <xf numFmtId="0" fontId="53" fillId="16" borderId="11" xfId="0" applyFont="1" applyFill="1" applyBorder="1" applyAlignment="1">
      <alignment horizontal="center"/>
    </xf>
    <xf numFmtId="0" fontId="38" fillId="16" borderId="11" xfId="0" applyFont="1" applyFill="1" applyBorder="1" applyAlignment="1">
      <alignment horizontal="center"/>
    </xf>
    <xf numFmtId="193" fontId="41" fillId="0" borderId="11" xfId="187" applyNumberFormat="1" applyFont="1" applyFill="1" applyBorder="1" applyAlignment="1">
      <alignment horizontal="center"/>
    </xf>
    <xf numFmtId="2" fontId="29" fillId="0" borderId="11" xfId="0" applyNumberFormat="1" applyFont="1" applyBorder="1" applyAlignment="1">
      <alignment shrinkToFit="1"/>
    </xf>
    <xf numFmtId="2" fontId="29" fillId="0" borderId="0" xfId="0" applyNumberFormat="1" applyFont="1" applyAlignment="1">
      <alignment/>
    </xf>
    <xf numFmtId="0" fontId="29" fillId="0" borderId="11" xfId="0" applyFont="1" applyBorder="1" applyAlignment="1">
      <alignment shrinkToFit="1"/>
    </xf>
    <xf numFmtId="0" fontId="29" fillId="17" borderId="53" xfId="0" applyFont="1" applyFill="1" applyBorder="1" applyAlignment="1">
      <alignment horizontal="center"/>
    </xf>
    <xf numFmtId="193" fontId="41" fillId="17" borderId="45" xfId="187" applyNumberFormat="1" applyFont="1" applyFill="1" applyBorder="1" applyAlignment="1">
      <alignment horizontal="center"/>
    </xf>
    <xf numFmtId="0" fontId="29" fillId="17" borderId="44" xfId="0" applyFont="1" applyFill="1" applyBorder="1" applyAlignment="1">
      <alignment shrinkToFit="1"/>
    </xf>
    <xf numFmtId="0" fontId="29" fillId="0" borderId="30" xfId="0" applyFont="1" applyFill="1" applyBorder="1" applyAlignment="1">
      <alignment horizontal="center"/>
    </xf>
    <xf numFmtId="43" fontId="41" fillId="0" borderId="41" xfId="187" applyFont="1" applyFill="1" applyBorder="1" applyAlignment="1">
      <alignment/>
    </xf>
    <xf numFmtId="2" fontId="41" fillId="0" borderId="41" xfId="0" applyNumberFormat="1" applyFont="1" applyFill="1" applyBorder="1" applyAlignment="1">
      <alignment horizontal="center"/>
    </xf>
    <xf numFmtId="2" fontId="41" fillId="0" borderId="41" xfId="0" applyNumberFormat="1" applyFont="1" applyFill="1" applyBorder="1" applyAlignment="1">
      <alignment/>
    </xf>
    <xf numFmtId="0" fontId="29" fillId="0" borderId="11" xfId="0" applyFont="1" applyBorder="1" applyAlignment="1">
      <alignment horizontal="center" shrinkToFit="1"/>
    </xf>
    <xf numFmtId="2" fontId="41" fillId="0" borderId="11" xfId="0" applyNumberFormat="1" applyFont="1" applyBorder="1" applyAlignment="1">
      <alignment shrinkToFit="1"/>
    </xf>
    <xf numFmtId="0" fontId="29" fillId="16" borderId="11" xfId="0" applyFont="1" applyFill="1" applyBorder="1" applyAlignment="1">
      <alignment horizontal="center" shrinkToFit="1"/>
    </xf>
    <xf numFmtId="0" fontId="29" fillId="17" borderId="11" xfId="0" applyFont="1" applyFill="1" applyBorder="1" applyAlignment="1">
      <alignment horizontal="center" shrinkToFit="1"/>
    </xf>
    <xf numFmtId="43" fontId="29" fillId="17" borderId="11" xfId="187" applyFont="1" applyFill="1" applyBorder="1" applyAlignment="1">
      <alignment horizontal="center" shrinkToFit="1"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0" fontId="69" fillId="0" borderId="0" xfId="0" applyFont="1" applyAlignment="1">
      <alignment/>
    </xf>
    <xf numFmtId="0" fontId="35" fillId="25" borderId="54" xfId="0" applyFont="1" applyFill="1" applyBorder="1" applyAlignment="1">
      <alignment horizontal="center" textRotation="90" wrapText="1"/>
    </xf>
    <xf numFmtId="0" fontId="43" fillId="0" borderId="55" xfId="0" applyFont="1" applyBorder="1" applyAlignment="1">
      <alignment horizontal="center" vertical="top" wrapText="1"/>
    </xf>
    <xf numFmtId="0" fontId="57" fillId="0" borderId="22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wrapText="1"/>
    </xf>
    <xf numFmtId="0" fontId="68" fillId="0" borderId="22" xfId="0" applyFont="1" applyBorder="1" applyAlignment="1">
      <alignment horizontal="center" wrapText="1"/>
    </xf>
    <xf numFmtId="0" fontId="43" fillId="0" borderId="56" xfId="0" applyFont="1" applyBorder="1" applyAlignment="1">
      <alignment horizontal="center" wrapText="1"/>
    </xf>
    <xf numFmtId="0" fontId="43" fillId="0" borderId="22" xfId="0" applyFont="1" applyBorder="1" applyAlignment="1">
      <alignment horizontal="center" vertical="top" wrapText="1"/>
    </xf>
    <xf numFmtId="0" fontId="43" fillId="0" borderId="55" xfId="0" applyFont="1" applyBorder="1" applyAlignment="1">
      <alignment horizontal="center" wrapText="1"/>
    </xf>
    <xf numFmtId="0" fontId="43" fillId="0" borderId="57" xfId="0" applyFont="1" applyBorder="1" applyAlignment="1">
      <alignment horizontal="center" vertical="top" wrapText="1"/>
    </xf>
    <xf numFmtId="0" fontId="43" fillId="0" borderId="54" xfId="0" applyFont="1" applyBorder="1" applyAlignment="1">
      <alignment horizontal="center" vertical="top" wrapText="1"/>
    </xf>
    <xf numFmtId="0" fontId="43" fillId="0" borderId="54" xfId="0" applyFont="1" applyBorder="1" applyAlignment="1">
      <alignment horizontal="center" wrapText="1"/>
    </xf>
    <xf numFmtId="0" fontId="68" fillId="0" borderId="54" xfId="0" applyFont="1" applyBorder="1" applyAlignment="1">
      <alignment horizontal="center" wrapText="1"/>
    </xf>
    <xf numFmtId="0" fontId="43" fillId="0" borderId="58" xfId="0" applyFont="1" applyBorder="1" applyAlignment="1">
      <alignment horizontal="center" wrapText="1"/>
    </xf>
    <xf numFmtId="0" fontId="39" fillId="0" borderId="59" xfId="0" applyFont="1" applyBorder="1" applyAlignment="1">
      <alignment/>
    </xf>
    <xf numFmtId="0" fontId="40" fillId="0" borderId="59" xfId="0" applyFont="1" applyBorder="1" applyAlignment="1">
      <alignment/>
    </xf>
    <xf numFmtId="0" fontId="72" fillId="0" borderId="59" xfId="0" applyFont="1" applyBorder="1" applyAlignment="1">
      <alignment/>
    </xf>
    <xf numFmtId="0" fontId="40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0" fillId="0" borderId="0" xfId="0" applyFont="1" applyFill="1" applyAlignment="1">
      <alignment horizontal="left"/>
    </xf>
    <xf numFmtId="0" fontId="46" fillId="0" borderId="0" xfId="0" applyFont="1" applyFill="1" applyAlignment="1">
      <alignment horizontal="left"/>
    </xf>
    <xf numFmtId="0" fontId="38" fillId="17" borderId="41" xfId="0" applyFont="1" applyFill="1" applyBorder="1" applyAlignment="1">
      <alignment horizontal="center" vertical="center"/>
    </xf>
    <xf numFmtId="49" fontId="29" fillId="0" borderId="0" xfId="0" applyNumberFormat="1" applyFont="1" applyFill="1" applyAlignment="1">
      <alignment horizontal="center"/>
    </xf>
    <xf numFmtId="49" fontId="41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4" fontId="35" fillId="0" borderId="0" xfId="0" applyNumberFormat="1" applyFont="1" applyFill="1" applyBorder="1" applyAlignment="1">
      <alignment horizontal="center"/>
    </xf>
    <xf numFmtId="4" fontId="35" fillId="0" borderId="0" xfId="187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45" fillId="0" borderId="0" xfId="82" applyFont="1" applyFill="1">
      <alignment/>
      <protection/>
    </xf>
    <xf numFmtId="0" fontId="35" fillId="0" borderId="0" xfId="0" applyFont="1" applyFill="1" applyAlignment="1">
      <alignment horizontal="left"/>
    </xf>
    <xf numFmtId="0" fontId="38" fillId="17" borderId="41" xfId="0" applyFont="1" applyFill="1" applyBorder="1" applyAlignment="1">
      <alignment horizontal="center"/>
    </xf>
    <xf numFmtId="0" fontId="41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0" fontId="46" fillId="0" borderId="0" xfId="141" applyNumberFormat="1" applyFont="1" applyFill="1" applyBorder="1" applyAlignment="1">
      <alignment horizontal="center" vertical="center" wrapText="1"/>
      <protection/>
    </xf>
    <xf numFmtId="0" fontId="55" fillId="0" borderId="38" xfId="141" applyNumberFormat="1" applyFont="1" applyFill="1" applyBorder="1" applyAlignment="1">
      <alignment horizontal="center" vertical="center" wrapText="1"/>
      <protection/>
    </xf>
    <xf numFmtId="0" fontId="35" fillId="25" borderId="0" xfId="0" applyFont="1" applyFill="1" applyAlignment="1">
      <alignment/>
    </xf>
    <xf numFmtId="43" fontId="41" fillId="0" borderId="11" xfId="187" applyFont="1" applyFill="1" applyBorder="1" applyAlignment="1">
      <alignment shrinkToFit="1"/>
    </xf>
    <xf numFmtId="3" fontId="108" fillId="0" borderId="11" xfId="0" applyNumberFormat="1" applyFont="1" applyBorder="1" applyAlignment="1">
      <alignment shrinkToFit="1"/>
    </xf>
    <xf numFmtId="0" fontId="46" fillId="16" borderId="40" xfId="0" applyFont="1" applyFill="1" applyBorder="1" applyAlignment="1">
      <alignment horizontal="center"/>
    </xf>
    <xf numFmtId="0" fontId="109" fillId="26" borderId="0" xfId="0" applyFont="1" applyFill="1" applyAlignment="1">
      <alignment/>
    </xf>
    <xf numFmtId="43" fontId="109" fillId="26" borderId="0" xfId="0" applyNumberFormat="1" applyFont="1" applyFill="1" applyAlignment="1">
      <alignment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0" fontId="109" fillId="0" borderId="0" xfId="0" applyFont="1" applyAlignment="1">
      <alignment/>
    </xf>
    <xf numFmtId="0" fontId="112" fillId="0" borderId="0" xfId="0" applyFont="1" applyAlignment="1">
      <alignment/>
    </xf>
    <xf numFmtId="198" fontId="35" fillId="0" borderId="0" xfId="0" applyNumberFormat="1" applyFont="1" applyAlignment="1">
      <alignment/>
    </xf>
    <xf numFmtId="4" fontId="35" fillId="0" borderId="0" xfId="0" applyNumberFormat="1" applyFont="1" applyAlignment="1">
      <alignment/>
    </xf>
    <xf numFmtId="3" fontId="113" fillId="0" borderId="11" xfId="0" applyNumberFormat="1" applyFont="1" applyBorder="1" applyAlignment="1">
      <alignment shrinkToFit="1"/>
    </xf>
    <xf numFmtId="3" fontId="113" fillId="0" borderId="11" xfId="0" applyNumberFormat="1" applyFont="1" applyFill="1" applyBorder="1" applyAlignment="1">
      <alignment shrinkToFit="1"/>
    </xf>
    <xf numFmtId="0" fontId="114" fillId="0" borderId="0" xfId="0" applyFont="1" applyAlignment="1">
      <alignment/>
    </xf>
    <xf numFmtId="0" fontId="109" fillId="0" borderId="0" xfId="0" applyFont="1" applyBorder="1" applyAlignment="1">
      <alignment/>
    </xf>
    <xf numFmtId="4" fontId="109" fillId="0" borderId="0" xfId="0" applyNumberFormat="1" applyFont="1" applyBorder="1" applyAlignment="1">
      <alignment shrinkToFit="1"/>
    </xf>
    <xf numFmtId="43" fontId="109" fillId="0" borderId="0" xfId="187" applyFont="1" applyBorder="1" applyAlignment="1">
      <alignment/>
    </xf>
    <xf numFmtId="4" fontId="109" fillId="0" borderId="0" xfId="0" applyNumberFormat="1" applyFont="1" applyBorder="1" applyAlignment="1">
      <alignment/>
    </xf>
    <xf numFmtId="0" fontId="110" fillId="0" borderId="51" xfId="0" applyFont="1" applyBorder="1" applyAlignment="1">
      <alignment/>
    </xf>
    <xf numFmtId="0" fontId="110" fillId="0" borderId="11" xfId="0" applyFont="1" applyBorder="1" applyAlignment="1">
      <alignment/>
    </xf>
    <xf numFmtId="0" fontId="110" fillId="0" borderId="40" xfId="0" applyFont="1" applyBorder="1" applyAlignment="1">
      <alignment/>
    </xf>
    <xf numFmtId="0" fontId="110" fillId="0" borderId="41" xfId="0" applyFont="1" applyBorder="1" applyAlignment="1">
      <alignment/>
    </xf>
    <xf numFmtId="0" fontId="46" fillId="0" borderId="0" xfId="0" applyFont="1" applyFill="1" applyAlignment="1">
      <alignment/>
    </xf>
    <xf numFmtId="0" fontId="46" fillId="0" borderId="0" xfId="142" applyFont="1" applyFill="1">
      <alignment/>
      <protection/>
    </xf>
    <xf numFmtId="0" fontId="55" fillId="0" borderId="0" xfId="0" applyFont="1" applyFill="1" applyAlignment="1">
      <alignment horizontal="left"/>
    </xf>
    <xf numFmtId="0" fontId="55" fillId="0" borderId="0" xfId="0" applyFont="1" applyFill="1" applyAlignment="1">
      <alignment/>
    </xf>
    <xf numFmtId="0" fontId="55" fillId="0" borderId="0" xfId="82" applyFont="1" applyFill="1">
      <alignment/>
      <protection/>
    </xf>
    <xf numFmtId="0" fontId="55" fillId="25" borderId="0" xfId="128" applyFont="1" applyFill="1">
      <alignment/>
      <protection/>
    </xf>
    <xf numFmtId="0" fontId="40" fillId="0" borderId="11" xfId="0" applyFont="1" applyBorder="1" applyAlignment="1">
      <alignment horizontal="center" vertical="top"/>
    </xf>
    <xf numFmtId="0" fontId="55" fillId="25" borderId="0" xfId="129" applyFont="1" applyFill="1">
      <alignment/>
      <protection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left" vertical="top" wrapText="1"/>
    </xf>
    <xf numFmtId="0" fontId="40" fillId="0" borderId="11" xfId="0" applyFont="1" applyFill="1" applyBorder="1" applyAlignment="1">
      <alignment vertical="top" wrapText="1"/>
    </xf>
    <xf numFmtId="0" fontId="40" fillId="0" borderId="11" xfId="0" applyFont="1" applyFill="1" applyBorder="1" applyAlignment="1">
      <alignment horizontal="left" vertical="top" shrinkToFit="1"/>
    </xf>
    <xf numFmtId="0" fontId="40" fillId="0" borderId="0" xfId="0" applyFont="1" applyFill="1" applyAlignment="1">
      <alignment wrapText="1"/>
    </xf>
    <xf numFmtId="0" fontId="55" fillId="0" borderId="0" xfId="0" applyFont="1" applyFill="1" applyAlignment="1">
      <alignment vertical="top"/>
    </xf>
    <xf numFmtId="0" fontId="40" fillId="0" borderId="0" xfId="0" applyFont="1" applyFill="1" applyAlignment="1">
      <alignment vertical="top"/>
    </xf>
    <xf numFmtId="0" fontId="111" fillId="0" borderId="0" xfId="0" applyFont="1" applyFill="1" applyAlignment="1">
      <alignment/>
    </xf>
    <xf numFmtId="0" fontId="41" fillId="0" borderId="60" xfId="0" applyFont="1" applyBorder="1" applyAlignment="1">
      <alignment/>
    </xf>
    <xf numFmtId="0" fontId="41" fillId="0" borderId="27" xfId="0" applyFont="1" applyBorder="1" applyAlignment="1">
      <alignment/>
    </xf>
    <xf numFmtId="0" fontId="41" fillId="0" borderId="61" xfId="0" applyFont="1" applyBorder="1" applyAlignment="1">
      <alignment/>
    </xf>
    <xf numFmtId="0" fontId="41" fillId="0" borderId="30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62" xfId="0" applyFont="1" applyBorder="1" applyAlignment="1">
      <alignment/>
    </xf>
    <xf numFmtId="0" fontId="41" fillId="0" borderId="17" xfId="0" applyFont="1" applyBorder="1" applyAlignment="1">
      <alignment/>
    </xf>
    <xf numFmtId="0" fontId="35" fillId="0" borderId="51" xfId="0" applyFont="1" applyBorder="1" applyAlignment="1">
      <alignment horizontal="right"/>
    </xf>
    <xf numFmtId="0" fontId="115" fillId="0" borderId="0" xfId="0" applyFont="1" applyFill="1" applyAlignment="1">
      <alignment/>
    </xf>
    <xf numFmtId="0" fontId="41" fillId="0" borderId="37" xfId="0" applyFont="1" applyFill="1" applyBorder="1" applyAlignment="1">
      <alignment/>
    </xf>
    <xf numFmtId="0" fontId="41" fillId="0" borderId="38" xfId="0" applyFont="1" applyFill="1" applyBorder="1" applyAlignment="1">
      <alignment/>
    </xf>
    <xf numFmtId="0" fontId="41" fillId="0" borderId="39" xfId="0" applyFont="1" applyFill="1" applyBorder="1" applyAlignment="1">
      <alignment/>
    </xf>
    <xf numFmtId="0" fontId="41" fillId="0" borderId="17" xfId="0" applyFont="1" applyFill="1" applyBorder="1" applyAlignment="1">
      <alignment/>
    </xf>
    <xf numFmtId="0" fontId="41" fillId="0" borderId="19" xfId="0" applyFont="1" applyFill="1" applyBorder="1" applyAlignment="1">
      <alignment/>
    </xf>
    <xf numFmtId="0" fontId="41" fillId="0" borderId="0" xfId="0" applyFont="1" applyFill="1" applyBorder="1" applyAlignment="1">
      <alignment horizontal="centerContinuous"/>
    </xf>
    <xf numFmtId="0" fontId="41" fillId="0" borderId="20" xfId="0" applyFont="1" applyFill="1" applyBorder="1" applyAlignment="1">
      <alignment/>
    </xf>
    <xf numFmtId="0" fontId="41" fillId="0" borderId="21" xfId="0" applyFont="1" applyFill="1" applyBorder="1" applyAlignment="1">
      <alignment/>
    </xf>
    <xf numFmtId="0" fontId="41" fillId="0" borderId="22" xfId="0" applyFont="1" applyFill="1" applyBorder="1" applyAlignment="1">
      <alignment/>
    </xf>
    <xf numFmtId="4" fontId="40" fillId="0" borderId="11" xfId="0" applyNumberFormat="1" applyFont="1" applyFill="1" applyBorder="1" applyAlignment="1">
      <alignment horizontal="center"/>
    </xf>
    <xf numFmtId="4" fontId="40" fillId="0" borderId="11" xfId="187" applyNumberFormat="1" applyFont="1" applyFill="1" applyBorder="1" applyAlignment="1">
      <alignment horizontal="centerContinuous"/>
    </xf>
    <xf numFmtId="4" fontId="41" fillId="0" borderId="11" xfId="0" applyNumberFormat="1" applyFont="1" applyFill="1" applyBorder="1" applyAlignment="1">
      <alignment horizontal="center"/>
    </xf>
    <xf numFmtId="198" fontId="41" fillId="0" borderId="11" xfId="0" applyNumberFormat="1" applyFont="1" applyBorder="1" applyAlignment="1">
      <alignment horizontal="center"/>
    </xf>
    <xf numFmtId="3" fontId="40" fillId="0" borderId="11" xfId="0" applyNumberFormat="1" applyFont="1" applyBorder="1" applyAlignment="1">
      <alignment horizontal="center"/>
    </xf>
    <xf numFmtId="4" fontId="40" fillId="0" borderId="11" xfId="0" applyNumberFormat="1" applyFont="1" applyBorder="1" applyAlignment="1">
      <alignment horizontal="center"/>
    </xf>
    <xf numFmtId="4" fontId="40" fillId="24" borderId="11" xfId="0" applyNumberFormat="1" applyFont="1" applyFill="1" applyBorder="1" applyAlignment="1">
      <alignment horizontal="center"/>
    </xf>
    <xf numFmtId="0" fontId="40" fillId="0" borderId="11" xfId="0" applyFont="1" applyBorder="1" applyAlignment="1">
      <alignment/>
    </xf>
    <xf numFmtId="0" fontId="41" fillId="0" borderId="11" xfId="0" applyFont="1" applyBorder="1" applyAlignment="1">
      <alignment shrinkToFit="1"/>
    </xf>
    <xf numFmtId="0" fontId="41" fillId="0" borderId="11" xfId="0" applyFont="1" applyFill="1" applyBorder="1" applyAlignment="1">
      <alignment shrinkToFit="1"/>
    </xf>
    <xf numFmtId="0" fontId="79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3" fontId="114" fillId="0" borderId="11" xfId="0" applyNumberFormat="1" applyFont="1" applyBorder="1" applyAlignment="1">
      <alignment shrinkToFit="1"/>
    </xf>
    <xf numFmtId="0" fontId="41" fillId="0" borderId="31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4" fontId="40" fillId="0" borderId="11" xfId="187" applyNumberFormat="1" applyFont="1" applyFill="1" applyBorder="1" applyAlignment="1">
      <alignment horizontal="center"/>
    </xf>
    <xf numFmtId="4" fontId="40" fillId="0" borderId="11" xfId="0" applyNumberFormat="1" applyFont="1" applyBorder="1" applyAlignment="1">
      <alignment/>
    </xf>
    <xf numFmtId="4" fontId="40" fillId="24" borderId="11" xfId="0" applyNumberFormat="1" applyFont="1" applyFill="1" applyBorder="1" applyAlignment="1">
      <alignment/>
    </xf>
    <xf numFmtId="198" fontId="53" fillId="25" borderId="11" xfId="0" applyNumberFormat="1" applyFont="1" applyFill="1" applyBorder="1" applyAlignment="1">
      <alignment horizontal="center"/>
    </xf>
    <xf numFmtId="4" fontId="46" fillId="0" borderId="11" xfId="0" applyNumberFormat="1" applyFont="1" applyBorder="1" applyAlignment="1">
      <alignment shrinkToFit="1"/>
    </xf>
    <xf numFmtId="4" fontId="46" fillId="24" borderId="11" xfId="0" applyNumberFormat="1" applyFont="1" applyFill="1" applyBorder="1" applyAlignment="1">
      <alignment shrinkToFit="1"/>
    </xf>
    <xf numFmtId="4" fontId="40" fillId="0" borderId="11" xfId="0" applyNumberFormat="1" applyFont="1" applyBorder="1" applyAlignment="1">
      <alignment horizontal="center" shrinkToFit="1"/>
    </xf>
    <xf numFmtId="43" fontId="40" fillId="0" borderId="11" xfId="187" applyFont="1" applyBorder="1" applyAlignment="1">
      <alignment horizontal="center" shrinkToFit="1"/>
    </xf>
    <xf numFmtId="193" fontId="41" fillId="0" borderId="63" xfId="187" applyNumberFormat="1" applyFont="1" applyFill="1" applyBorder="1" applyAlignment="1">
      <alignment horizontal="center"/>
    </xf>
    <xf numFmtId="193" fontId="41" fillId="0" borderId="63" xfId="187" applyNumberFormat="1" applyFont="1" applyBorder="1" applyAlignment="1">
      <alignment horizontal="center"/>
    </xf>
    <xf numFmtId="1" fontId="41" fillId="0" borderId="41" xfId="0" applyNumberFormat="1" applyFont="1" applyFill="1" applyBorder="1" applyAlignment="1">
      <alignment horizontal="center"/>
    </xf>
    <xf numFmtId="0" fontId="41" fillId="0" borderId="11" xfId="0" applyNumberFormat="1" applyFont="1" applyBorder="1" applyAlignment="1">
      <alignment horizontal="center" shrinkToFit="1"/>
    </xf>
    <xf numFmtId="43" fontId="41" fillId="0" borderId="11" xfId="187" applyFont="1" applyFill="1" applyBorder="1" applyAlignment="1">
      <alignment horizontal="center" shrinkToFit="1"/>
    </xf>
    <xf numFmtId="1" fontId="41" fillId="0" borderId="11" xfId="0" applyNumberFormat="1" applyFont="1" applyBorder="1" applyAlignment="1">
      <alignment horizontal="center" shrinkToFit="1"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41" fillId="0" borderId="11" xfId="83" applyFont="1" applyBorder="1" applyAlignment="1">
      <alignment horizontal="center" vertical="center"/>
      <protection/>
    </xf>
    <xf numFmtId="0" fontId="40" fillId="0" borderId="45" xfId="0" applyFont="1" applyBorder="1" applyAlignment="1">
      <alignment/>
    </xf>
    <xf numFmtId="0" fontId="40" fillId="0" borderId="25" xfId="0" applyFont="1" applyBorder="1" applyAlignment="1">
      <alignment/>
    </xf>
    <xf numFmtId="0" fontId="41" fillId="0" borderId="26" xfId="83" applyFont="1" applyBorder="1" applyAlignment="1">
      <alignment horizontal="left" vertical="center"/>
      <protection/>
    </xf>
    <xf numFmtId="0" fontId="41" fillId="0" borderId="27" xfId="83" applyFont="1" applyBorder="1" applyAlignment="1">
      <alignment horizontal="left" vertical="center"/>
      <protection/>
    </xf>
    <xf numFmtId="0" fontId="40" fillId="0" borderId="31" xfId="0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28" xfId="0" applyFont="1" applyBorder="1" applyAlignment="1">
      <alignment/>
    </xf>
    <xf numFmtId="0" fontId="41" fillId="0" borderId="29" xfId="0" applyFont="1" applyBorder="1" applyAlignment="1">
      <alignment/>
    </xf>
    <xf numFmtId="0" fontId="40" fillId="0" borderId="29" xfId="0" applyFont="1" applyBorder="1" applyAlignment="1">
      <alignment/>
    </xf>
    <xf numFmtId="0" fontId="40" fillId="0" borderId="30" xfId="0" applyFont="1" applyBorder="1" applyAlignment="1">
      <alignment/>
    </xf>
    <xf numFmtId="0" fontId="55" fillId="0" borderId="0" xfId="0" applyFont="1" applyAlignment="1">
      <alignment/>
    </xf>
    <xf numFmtId="0" fontId="40" fillId="0" borderId="40" xfId="0" applyFont="1" applyBorder="1" applyAlignment="1">
      <alignment horizontal="left"/>
    </xf>
    <xf numFmtId="0" fontId="40" fillId="0" borderId="40" xfId="0" applyFont="1" applyBorder="1" applyAlignment="1">
      <alignment/>
    </xf>
    <xf numFmtId="0" fontId="40" fillId="0" borderId="41" xfId="0" applyFont="1" applyBorder="1" applyAlignment="1">
      <alignment/>
    </xf>
    <xf numFmtId="0" fontId="40" fillId="0" borderId="0" xfId="0" applyFont="1" applyFill="1" applyAlignment="1">
      <alignment horizontal="right"/>
    </xf>
    <xf numFmtId="0" fontId="40" fillId="0" borderId="23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109" fillId="27" borderId="0" xfId="0" applyFont="1" applyFill="1" applyAlignment="1">
      <alignment/>
    </xf>
    <xf numFmtId="0" fontId="112" fillId="27" borderId="0" xfId="0" applyFont="1" applyFill="1" applyAlignment="1">
      <alignment/>
    </xf>
    <xf numFmtId="4" fontId="46" fillId="26" borderId="11" xfId="0" applyNumberFormat="1" applyFont="1" applyFill="1" applyBorder="1" applyAlignment="1">
      <alignment/>
    </xf>
    <xf numFmtId="4" fontId="40" fillId="26" borderId="11" xfId="0" applyNumberFormat="1" applyFont="1" applyFill="1" applyBorder="1" applyAlignment="1">
      <alignment/>
    </xf>
    <xf numFmtId="0" fontId="29" fillId="27" borderId="0" xfId="0" applyFont="1" applyFill="1" applyAlignment="1">
      <alignment/>
    </xf>
    <xf numFmtId="0" fontId="41" fillId="27" borderId="0" xfId="0" applyFont="1" applyFill="1" applyAlignment="1">
      <alignment/>
    </xf>
    <xf numFmtId="0" fontId="35" fillId="27" borderId="0" xfId="0" applyFont="1" applyFill="1" applyAlignment="1">
      <alignment/>
    </xf>
    <xf numFmtId="0" fontId="116" fillId="27" borderId="0" xfId="0" applyFont="1" applyFill="1" applyAlignment="1">
      <alignment/>
    </xf>
    <xf numFmtId="43" fontId="116" fillId="27" borderId="0" xfId="0" applyNumberFormat="1" applyFont="1" applyFill="1" applyAlignment="1">
      <alignment/>
    </xf>
    <xf numFmtId="0" fontId="117" fillId="27" borderId="0" xfId="0" applyFont="1" applyFill="1" applyAlignment="1">
      <alignment/>
    </xf>
    <xf numFmtId="0" fontId="46" fillId="0" borderId="40" xfId="0" applyFont="1" applyBorder="1" applyAlignment="1">
      <alignment horizontal="center"/>
    </xf>
    <xf numFmtId="43" fontId="29" fillId="0" borderId="0" xfId="0" applyNumberFormat="1" applyFont="1" applyAlignment="1">
      <alignment/>
    </xf>
    <xf numFmtId="198" fontId="116" fillId="27" borderId="0" xfId="0" applyNumberFormat="1" applyFont="1" applyFill="1" applyAlignment="1">
      <alignment/>
    </xf>
    <xf numFmtId="0" fontId="23" fillId="0" borderId="64" xfId="0" applyFont="1" applyBorder="1" applyAlignment="1">
      <alignment/>
    </xf>
    <xf numFmtId="0" fontId="23" fillId="0" borderId="65" xfId="0" applyFont="1" applyBorder="1" applyAlignment="1">
      <alignment/>
    </xf>
    <xf numFmtId="0" fontId="83" fillId="0" borderId="65" xfId="0" applyFont="1" applyBorder="1" applyAlignment="1">
      <alignment/>
    </xf>
    <xf numFmtId="0" fontId="83" fillId="0" borderId="66" xfId="0" applyFont="1" applyBorder="1" applyAlignment="1">
      <alignment/>
    </xf>
    <xf numFmtId="0" fontId="83" fillId="0" borderId="0" xfId="0" applyFont="1" applyBorder="1" applyAlignment="1">
      <alignment/>
    </xf>
    <xf numFmtId="0" fontId="83" fillId="0" borderId="13" xfId="0" applyFont="1" applyBorder="1" applyAlignment="1">
      <alignment/>
    </xf>
    <xf numFmtId="0" fontId="31" fillId="0" borderId="0" xfId="0" applyFont="1" applyAlignment="1">
      <alignment/>
    </xf>
    <xf numFmtId="0" fontId="118" fillId="0" borderId="0" xfId="0" applyFont="1" applyAlignment="1">
      <alignment/>
    </xf>
    <xf numFmtId="0" fontId="118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23" fillId="0" borderId="37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39" xfId="0" applyFont="1" applyBorder="1" applyAlignment="1">
      <alignment/>
    </xf>
    <xf numFmtId="0" fontId="119" fillId="0" borderId="0" xfId="0" applyFont="1" applyAlignment="1">
      <alignment/>
    </xf>
    <xf numFmtId="0" fontId="119" fillId="0" borderId="0" xfId="0" applyFont="1" applyAlignment="1">
      <alignment horizontal="right"/>
    </xf>
    <xf numFmtId="0" fontId="88" fillId="0" borderId="0" xfId="133" applyFont="1">
      <alignment/>
      <protection/>
    </xf>
    <xf numFmtId="0" fontId="22" fillId="0" borderId="0" xfId="133">
      <alignment/>
      <protection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46" fillId="0" borderId="0" xfId="134" applyFont="1" applyFill="1" applyBorder="1" applyAlignment="1">
      <alignment horizontal="left" vertical="top" wrapText="1"/>
      <protection/>
    </xf>
    <xf numFmtId="0" fontId="46" fillId="0" borderId="10" xfId="134" applyFont="1" applyFill="1" applyBorder="1" applyAlignment="1">
      <alignment horizontal="left" vertical="top" wrapText="1"/>
      <protection/>
    </xf>
    <xf numFmtId="0" fontId="43" fillId="0" borderId="11" xfId="0" applyFont="1" applyFill="1" applyBorder="1" applyAlignment="1">
      <alignment horizontal="center"/>
    </xf>
    <xf numFmtId="0" fontId="44" fillId="0" borderId="31" xfId="134" applyFont="1" applyFill="1" applyBorder="1" applyAlignment="1">
      <alignment horizontal="center" vertical="top" wrapText="1"/>
      <protection/>
    </xf>
    <xf numFmtId="0" fontId="44" fillId="0" borderId="0" xfId="134" applyFont="1" applyFill="1" applyBorder="1" applyAlignment="1">
      <alignment horizontal="center" vertical="top" wrapText="1"/>
      <protection/>
    </xf>
    <xf numFmtId="0" fontId="46" fillId="0" borderId="0" xfId="134" applyFont="1" applyFill="1" applyBorder="1" applyAlignment="1">
      <alignment horizontal="left" wrapText="1"/>
      <protection/>
    </xf>
    <xf numFmtId="0" fontId="46" fillId="0" borderId="10" xfId="134" applyFont="1" applyFill="1" applyBorder="1" applyAlignment="1">
      <alignment horizontal="left" wrapText="1"/>
      <protection/>
    </xf>
    <xf numFmtId="0" fontId="46" fillId="0" borderId="29" xfId="134" applyFont="1" applyFill="1" applyBorder="1" applyAlignment="1">
      <alignment horizontal="left" vertical="top" wrapText="1"/>
      <protection/>
    </xf>
    <xf numFmtId="0" fontId="46" fillId="0" borderId="30" xfId="134" applyFont="1" applyFill="1" applyBorder="1" applyAlignment="1">
      <alignment horizontal="left" vertical="top" wrapText="1"/>
      <protection/>
    </xf>
    <xf numFmtId="0" fontId="44" fillId="0" borderId="31" xfId="134" applyFont="1" applyFill="1" applyBorder="1" applyAlignment="1">
      <alignment vertical="top" wrapText="1"/>
      <protection/>
    </xf>
    <xf numFmtId="0" fontId="44" fillId="0" borderId="0" xfId="134" applyFont="1" applyFill="1" applyBorder="1" applyAlignment="1">
      <alignment vertical="top" wrapText="1"/>
      <protection/>
    </xf>
    <xf numFmtId="0" fontId="46" fillId="0" borderId="0" xfId="134" applyFont="1" applyFill="1" applyBorder="1" applyAlignment="1">
      <alignment horizontal="left"/>
      <protection/>
    </xf>
    <xf numFmtId="0" fontId="46" fillId="0" borderId="10" xfId="134" applyFont="1" applyFill="1" applyBorder="1" applyAlignment="1">
      <alignment horizontal="left"/>
      <protection/>
    </xf>
    <xf numFmtId="0" fontId="44" fillId="0" borderId="31" xfId="134" applyFont="1" applyFill="1" applyBorder="1" applyAlignment="1">
      <alignment horizontal="left" vertical="top"/>
      <protection/>
    </xf>
    <xf numFmtId="0" fontId="44" fillId="0" borderId="0" xfId="134" applyFont="1" applyFill="1" applyBorder="1" applyAlignment="1">
      <alignment horizontal="left" vertical="top"/>
      <protection/>
    </xf>
    <xf numFmtId="0" fontId="39" fillId="0" borderId="0" xfId="134" applyFont="1" applyFill="1" applyAlignment="1">
      <alignment horizontal="left" wrapText="1"/>
      <protection/>
    </xf>
    <xf numFmtId="0" fontId="29" fillId="0" borderId="23" xfId="0" applyFont="1" applyFill="1" applyBorder="1" applyAlignment="1">
      <alignment horizontal="center" readingOrder="1"/>
    </xf>
    <xf numFmtId="0" fontId="44" fillId="0" borderId="25" xfId="134" applyFont="1" applyFill="1" applyBorder="1" applyAlignment="1">
      <alignment horizontal="left"/>
      <protection/>
    </xf>
    <xf numFmtId="0" fontId="44" fillId="0" borderId="26" xfId="134" applyFont="1" applyFill="1" applyBorder="1" applyAlignment="1">
      <alignment horizontal="left"/>
      <protection/>
    </xf>
    <xf numFmtId="49" fontId="43" fillId="0" borderId="11" xfId="0" applyNumberFormat="1" applyFont="1" applyFill="1" applyBorder="1" applyAlignment="1">
      <alignment horizontal="center" vertical="center"/>
    </xf>
    <xf numFmtId="0" fontId="44" fillId="0" borderId="31" xfId="134" applyFont="1" applyFill="1" applyBorder="1" applyAlignment="1">
      <alignment horizontal="justify" vertical="top"/>
      <protection/>
    </xf>
    <xf numFmtId="0" fontId="44" fillId="0" borderId="0" xfId="134" applyFont="1" applyFill="1" applyBorder="1" applyAlignment="1">
      <alignment horizontal="justify" vertical="top"/>
      <protection/>
    </xf>
    <xf numFmtId="0" fontId="43" fillId="0" borderId="11" xfId="0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/>
    </xf>
    <xf numFmtId="0" fontId="36" fillId="0" borderId="68" xfId="0" applyFont="1" applyFill="1" applyBorder="1" applyAlignment="1">
      <alignment horizontal="center"/>
    </xf>
    <xf numFmtId="0" fontId="36" fillId="0" borderId="69" xfId="0" applyFont="1" applyFill="1" applyBorder="1" applyAlignment="1">
      <alignment horizontal="center"/>
    </xf>
    <xf numFmtId="0" fontId="43" fillId="0" borderId="45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0" borderId="44" xfId="0" applyFont="1" applyFill="1" applyBorder="1" applyAlignment="1">
      <alignment horizontal="center"/>
    </xf>
    <xf numFmtId="0" fontId="38" fillId="0" borderId="0" xfId="0" applyFont="1" applyFill="1" applyAlignment="1">
      <alignment horizontal="left" vertical="center"/>
    </xf>
    <xf numFmtId="0" fontId="78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55" fillId="0" borderId="0" xfId="0" applyFont="1" applyFill="1" applyAlignment="1">
      <alignment horizontal="left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/>
    </xf>
    <xf numFmtId="0" fontId="41" fillId="0" borderId="0" xfId="134" applyFont="1" applyFill="1" applyAlignment="1">
      <alignment/>
      <protection/>
    </xf>
    <xf numFmtId="0" fontId="54" fillId="0" borderId="0" xfId="134" applyFont="1" applyFill="1" applyAlignment="1">
      <alignment horizontal="center" vertical="center"/>
      <protection/>
    </xf>
    <xf numFmtId="0" fontId="51" fillId="0" borderId="25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55" fillId="0" borderId="0" xfId="0" applyFont="1" applyAlignment="1">
      <alignment horizontal="left"/>
    </xf>
    <xf numFmtId="0" fontId="29" fillId="0" borderId="0" xfId="0" applyFont="1" applyFill="1" applyAlignment="1">
      <alignment horizontal="center"/>
    </xf>
    <xf numFmtId="0" fontId="29" fillId="0" borderId="0" xfId="0" applyFont="1" applyBorder="1" applyAlignment="1">
      <alignment horizontal="center"/>
    </xf>
    <xf numFmtId="0" fontId="78" fillId="0" borderId="25" xfId="0" applyFont="1" applyBorder="1" applyAlignment="1">
      <alignment horizontal="center" vertical="center"/>
    </xf>
    <xf numFmtId="0" fontId="78" fillId="0" borderId="26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78" fillId="0" borderId="31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28" xfId="0" applyFont="1" applyBorder="1" applyAlignment="1">
      <alignment horizontal="center" vertical="center"/>
    </xf>
    <xf numFmtId="0" fontId="78" fillId="0" borderId="29" xfId="0" applyFont="1" applyBorder="1" applyAlignment="1">
      <alignment horizontal="center" vertical="center"/>
    </xf>
    <xf numFmtId="0" fontId="78" fillId="0" borderId="3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55" fillId="0" borderId="0" xfId="142" applyFont="1" applyFill="1" applyAlignment="1">
      <alignment horizontal="left"/>
      <protection/>
    </xf>
    <xf numFmtId="0" fontId="55" fillId="0" borderId="38" xfId="141" applyNumberFormat="1" applyFont="1" applyFill="1" applyBorder="1" applyAlignment="1">
      <alignment horizontal="left" vertical="center" wrapText="1"/>
      <protection/>
    </xf>
    <xf numFmtId="0" fontId="55" fillId="0" borderId="0" xfId="141" applyNumberFormat="1" applyFont="1" applyFill="1" applyBorder="1" applyAlignment="1">
      <alignment horizontal="left" vertical="top" wrapText="1"/>
      <protection/>
    </xf>
    <xf numFmtId="0" fontId="46" fillId="0" borderId="70" xfId="141" applyFont="1" applyFill="1" applyBorder="1" applyAlignment="1">
      <alignment horizontal="center" vertical="center" wrapText="1"/>
      <protection/>
    </xf>
    <xf numFmtId="0" fontId="46" fillId="0" borderId="71" xfId="141" applyFont="1" applyFill="1" applyBorder="1" applyAlignment="1">
      <alignment horizontal="center" vertical="center" wrapText="1"/>
      <protection/>
    </xf>
    <xf numFmtId="0" fontId="56" fillId="0" borderId="70" xfId="141" applyFont="1" applyFill="1" applyBorder="1" applyAlignment="1">
      <alignment vertical="top" wrapText="1"/>
      <protection/>
    </xf>
    <xf numFmtId="0" fontId="56" fillId="0" borderId="71" xfId="141" applyFont="1" applyFill="1" applyBorder="1" applyAlignment="1">
      <alignment vertical="top" wrapText="1"/>
      <protection/>
    </xf>
    <xf numFmtId="0" fontId="29" fillId="0" borderId="21" xfId="0" applyFont="1" applyFill="1" applyBorder="1" applyAlignment="1">
      <alignment horizontal="center"/>
    </xf>
    <xf numFmtId="0" fontId="29" fillId="0" borderId="0" xfId="0" applyFont="1" applyFill="1" applyAlignment="1">
      <alignment horizontal="left"/>
    </xf>
    <xf numFmtId="0" fontId="78" fillId="0" borderId="37" xfId="145" applyFont="1" applyFill="1" applyBorder="1" applyAlignment="1">
      <alignment horizontal="center" vertical="center" wrapText="1"/>
      <protection/>
    </xf>
    <xf numFmtId="0" fontId="78" fillId="0" borderId="38" xfId="145" applyFont="1" applyFill="1" applyBorder="1" applyAlignment="1">
      <alignment horizontal="center" vertical="center" wrapText="1"/>
      <protection/>
    </xf>
    <xf numFmtId="0" fontId="78" fillId="0" borderId="39" xfId="145" applyFont="1" applyFill="1" applyBorder="1" applyAlignment="1">
      <alignment horizontal="center" vertical="center" wrapText="1"/>
      <protection/>
    </xf>
    <xf numFmtId="0" fontId="78" fillId="0" borderId="17" xfId="145" applyFont="1" applyFill="1" applyBorder="1" applyAlignment="1">
      <alignment horizontal="center" vertical="center" wrapText="1"/>
      <protection/>
    </xf>
    <xf numFmtId="0" fontId="78" fillId="0" borderId="0" xfId="145" applyFont="1" applyFill="1" applyBorder="1" applyAlignment="1">
      <alignment horizontal="center" vertical="center" wrapText="1"/>
      <protection/>
    </xf>
    <xf numFmtId="0" fontId="78" fillId="0" borderId="19" xfId="145" applyFont="1" applyFill="1" applyBorder="1" applyAlignment="1">
      <alignment horizontal="center" vertical="center" wrapText="1"/>
      <protection/>
    </xf>
    <xf numFmtId="0" fontId="78" fillId="0" borderId="20" xfId="145" applyFont="1" applyFill="1" applyBorder="1" applyAlignment="1">
      <alignment horizontal="center" vertical="center" wrapText="1"/>
      <protection/>
    </xf>
    <xf numFmtId="0" fontId="78" fillId="0" borderId="21" xfId="145" applyFont="1" applyFill="1" applyBorder="1" applyAlignment="1">
      <alignment horizontal="center" vertical="center" wrapText="1"/>
      <protection/>
    </xf>
    <xf numFmtId="0" fontId="78" fillId="0" borderId="22" xfId="145" applyFont="1" applyFill="1" applyBorder="1" applyAlignment="1">
      <alignment horizontal="center" vertical="center" wrapText="1"/>
      <protection/>
    </xf>
    <xf numFmtId="0" fontId="41" fillId="0" borderId="38" xfId="145" applyFont="1" applyFill="1" applyBorder="1" applyAlignment="1">
      <alignment horizontal="center" vertical="center" wrapText="1"/>
      <protection/>
    </xf>
    <xf numFmtId="0" fontId="57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78" fillId="0" borderId="37" xfId="0" applyFont="1" applyFill="1" applyBorder="1" applyAlignment="1">
      <alignment horizontal="center" vertical="center"/>
    </xf>
    <xf numFmtId="0" fontId="78" fillId="0" borderId="38" xfId="0" applyFont="1" applyFill="1" applyBorder="1" applyAlignment="1">
      <alignment horizontal="center" vertical="center"/>
    </xf>
    <xf numFmtId="0" fontId="78" fillId="0" borderId="39" xfId="0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/>
    </xf>
    <xf numFmtId="0" fontId="78" fillId="0" borderId="20" xfId="0" applyFont="1" applyFill="1" applyBorder="1" applyAlignment="1">
      <alignment horizontal="center" vertical="center"/>
    </xf>
    <xf numFmtId="0" fontId="78" fillId="0" borderId="21" xfId="0" applyFont="1" applyFill="1" applyBorder="1" applyAlignment="1">
      <alignment horizontal="center" vertical="center"/>
    </xf>
    <xf numFmtId="0" fontId="78" fillId="0" borderId="22" xfId="0" applyFont="1" applyFill="1" applyBorder="1" applyAlignment="1">
      <alignment horizontal="center" vertical="center"/>
    </xf>
    <xf numFmtId="0" fontId="41" fillId="0" borderId="0" xfId="76" applyFont="1" applyFill="1" applyAlignment="1">
      <alignment horizontal="center"/>
      <protection/>
    </xf>
    <xf numFmtId="0" fontId="41" fillId="0" borderId="0" xfId="77" applyFont="1" applyFill="1" applyAlignment="1">
      <alignment horizontal="center"/>
      <protection/>
    </xf>
    <xf numFmtId="0" fontId="41" fillId="0" borderId="21" xfId="0" applyFont="1" applyFill="1" applyBorder="1" applyAlignment="1">
      <alignment horizontal="left"/>
    </xf>
    <xf numFmtId="0" fontId="75" fillId="0" borderId="17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5" fillId="0" borderId="19" xfId="0" applyFont="1" applyFill="1" applyBorder="1" applyAlignment="1">
      <alignment horizontal="center"/>
    </xf>
    <xf numFmtId="0" fontId="29" fillId="0" borderId="38" xfId="0" applyFont="1" applyFill="1" applyBorder="1" applyAlignment="1">
      <alignment horizontal="center"/>
    </xf>
    <xf numFmtId="0" fontId="76" fillId="0" borderId="17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76" fillId="0" borderId="19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78" fillId="0" borderId="17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8" fillId="0" borderId="19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4" fontId="40" fillId="0" borderId="11" xfId="187" applyNumberFormat="1" applyFont="1" applyFill="1" applyBorder="1" applyAlignment="1">
      <alignment horizontal="center"/>
    </xf>
    <xf numFmtId="4" fontId="40" fillId="0" borderId="45" xfId="0" applyNumberFormat="1" applyFont="1" applyFill="1" applyBorder="1" applyAlignment="1">
      <alignment horizontal="center"/>
    </xf>
    <xf numFmtId="4" fontId="40" fillId="0" borderId="46" xfId="0" applyNumberFormat="1" applyFont="1" applyFill="1" applyBorder="1" applyAlignment="1">
      <alignment horizontal="center"/>
    </xf>
    <xf numFmtId="4" fontId="40" fillId="0" borderId="44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/>
    </xf>
    <xf numFmtId="0" fontId="39" fillId="0" borderId="40" xfId="0" applyFont="1" applyFill="1" applyBorder="1" applyAlignment="1">
      <alignment horizontal="center"/>
    </xf>
    <xf numFmtId="0" fontId="39" fillId="0" borderId="51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4" fontId="40" fillId="0" borderId="45" xfId="187" applyNumberFormat="1" applyFont="1" applyFill="1" applyBorder="1" applyAlignment="1">
      <alignment horizontal="center"/>
    </xf>
    <xf numFmtId="4" fontId="40" fillId="0" borderId="44" xfId="187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4" fontId="35" fillId="0" borderId="45" xfId="0" applyNumberFormat="1" applyFont="1" applyBorder="1" applyAlignment="1">
      <alignment horizontal="center" shrinkToFit="1"/>
    </xf>
    <xf numFmtId="4" fontId="35" fillId="0" borderId="44" xfId="0" applyNumberFormat="1" applyFont="1" applyBorder="1" applyAlignment="1">
      <alignment horizontal="center" shrinkToFit="1"/>
    </xf>
    <xf numFmtId="0" fontId="35" fillId="16" borderId="11" xfId="0" applyFont="1" applyFill="1" applyBorder="1" applyAlignment="1">
      <alignment horizontal="center" vertical="center"/>
    </xf>
    <xf numFmtId="0" fontId="35" fillId="16" borderId="11" xfId="0" applyFont="1" applyFill="1" applyBorder="1" applyAlignment="1">
      <alignment horizontal="center"/>
    </xf>
    <xf numFmtId="0" fontId="35" fillId="16" borderId="11" xfId="0" applyFont="1" applyFill="1" applyBorder="1" applyAlignment="1">
      <alignment horizontal="center" vertical="center" wrapText="1"/>
    </xf>
    <xf numFmtId="0" fontId="35" fillId="17" borderId="40" xfId="0" applyFont="1" applyFill="1" applyBorder="1" applyAlignment="1">
      <alignment horizontal="center" vertical="center" wrapText="1"/>
    </xf>
    <xf numFmtId="0" fontId="35" fillId="17" borderId="51" xfId="0" applyFont="1" applyFill="1" applyBorder="1" applyAlignment="1">
      <alignment horizontal="center" vertical="center" wrapText="1"/>
    </xf>
    <xf numFmtId="0" fontId="35" fillId="17" borderId="41" xfId="0" applyFont="1" applyFill="1" applyBorder="1" applyAlignment="1">
      <alignment horizontal="center" vertical="center" wrapText="1"/>
    </xf>
    <xf numFmtId="4" fontId="35" fillId="0" borderId="28" xfId="0" applyNumberFormat="1" applyFont="1" applyBorder="1" applyAlignment="1">
      <alignment horizontal="center" shrinkToFit="1"/>
    </xf>
    <xf numFmtId="4" fontId="35" fillId="0" borderId="30" xfId="0" applyNumberFormat="1" applyFont="1" applyBorder="1" applyAlignment="1">
      <alignment horizontal="center" shrinkToFit="1"/>
    </xf>
    <xf numFmtId="4" fontId="35" fillId="17" borderId="40" xfId="0" applyNumberFormat="1" applyFont="1" applyFill="1" applyBorder="1" applyAlignment="1">
      <alignment horizontal="center" vertical="center" wrapText="1" shrinkToFit="1"/>
    </xf>
    <xf numFmtId="4" fontId="35" fillId="17" borderId="41" xfId="0" applyNumberFormat="1" applyFont="1" applyFill="1" applyBorder="1" applyAlignment="1">
      <alignment horizontal="center" vertical="center" wrapText="1" shrinkToFit="1"/>
    </xf>
    <xf numFmtId="0" fontId="35" fillId="16" borderId="25" xfId="0" applyFont="1" applyFill="1" applyBorder="1" applyAlignment="1">
      <alignment horizontal="center" wrapText="1" shrinkToFit="1"/>
    </xf>
    <xf numFmtId="0" fontId="35" fillId="16" borderId="27" xfId="0" applyFont="1" applyFill="1" applyBorder="1" applyAlignment="1">
      <alignment horizontal="center" shrinkToFit="1"/>
    </xf>
    <xf numFmtId="0" fontId="35" fillId="16" borderId="31" xfId="0" applyFont="1" applyFill="1" applyBorder="1" applyAlignment="1">
      <alignment horizontal="center" shrinkToFit="1"/>
    </xf>
    <xf numFmtId="0" fontId="35" fillId="16" borderId="10" xfId="0" applyFont="1" applyFill="1" applyBorder="1" applyAlignment="1">
      <alignment horizontal="center" shrinkToFit="1"/>
    </xf>
    <xf numFmtId="0" fontId="35" fillId="16" borderId="28" xfId="0" applyFont="1" applyFill="1" applyBorder="1" applyAlignment="1">
      <alignment horizontal="center" shrinkToFit="1"/>
    </xf>
    <xf numFmtId="0" fontId="35" fillId="16" borderId="30" xfId="0" applyFont="1" applyFill="1" applyBorder="1" applyAlignment="1">
      <alignment horizontal="center" shrinkToFit="1"/>
    </xf>
    <xf numFmtId="0" fontId="35" fillId="17" borderId="11" xfId="0" applyFont="1" applyFill="1" applyBorder="1" applyAlignment="1">
      <alignment horizontal="center" vertical="center"/>
    </xf>
    <xf numFmtId="0" fontId="35" fillId="17" borderId="40" xfId="0" applyFont="1" applyFill="1" applyBorder="1" applyAlignment="1">
      <alignment horizontal="center" vertical="center" wrapText="1" shrinkToFit="1"/>
    </xf>
    <xf numFmtId="0" fontId="35" fillId="17" borderId="51" xfId="0" applyFont="1" applyFill="1" applyBorder="1" applyAlignment="1">
      <alignment horizontal="center" vertical="center" shrinkToFit="1"/>
    </xf>
    <xf numFmtId="0" fontId="35" fillId="17" borderId="41" xfId="0" applyFont="1" applyFill="1" applyBorder="1" applyAlignment="1">
      <alignment horizontal="center" vertical="center" shrinkToFit="1"/>
    </xf>
    <xf numFmtId="0" fontId="35" fillId="16" borderId="40" xfId="0" applyFont="1" applyFill="1" applyBorder="1" applyAlignment="1">
      <alignment horizontal="center" vertical="center" wrapText="1"/>
    </xf>
    <xf numFmtId="0" fontId="35" fillId="16" borderId="51" xfId="0" applyFont="1" applyFill="1" applyBorder="1" applyAlignment="1">
      <alignment horizontal="center" vertical="center" wrapText="1"/>
    </xf>
    <xf numFmtId="0" fontId="35" fillId="16" borderId="41" xfId="0" applyFont="1" applyFill="1" applyBorder="1" applyAlignment="1">
      <alignment horizontal="center" vertical="center" wrapText="1"/>
    </xf>
    <xf numFmtId="0" fontId="35" fillId="16" borderId="11" xfId="0" applyFont="1" applyFill="1" applyBorder="1" applyAlignment="1">
      <alignment horizontal="center" shrinkToFit="1"/>
    </xf>
    <xf numFmtId="0" fontId="35" fillId="16" borderId="11" xfId="0" applyFont="1" applyFill="1" applyBorder="1" applyAlignment="1">
      <alignment horizontal="center" vertical="center" shrinkToFit="1"/>
    </xf>
    <xf numFmtId="0" fontId="35" fillId="16" borderId="40" xfId="0" applyFont="1" applyFill="1" applyBorder="1" applyAlignment="1">
      <alignment horizontal="center" vertical="center" wrapText="1" shrinkToFit="1"/>
    </xf>
    <xf numFmtId="0" fontId="35" fillId="16" borderId="41" xfId="0" applyFont="1" applyFill="1" applyBorder="1" applyAlignment="1">
      <alignment horizontal="center" vertical="center" wrapText="1" shrinkToFit="1"/>
    </xf>
    <xf numFmtId="0" fontId="35" fillId="16" borderId="51" xfId="0" applyFont="1" applyFill="1" applyBorder="1" applyAlignment="1">
      <alignment horizontal="center" vertical="center" shrinkToFit="1"/>
    </xf>
    <xf numFmtId="0" fontId="35" fillId="16" borderId="41" xfId="0" applyFont="1" applyFill="1" applyBorder="1" applyAlignment="1">
      <alignment horizontal="center" vertical="center" shrinkToFit="1"/>
    </xf>
    <xf numFmtId="0" fontId="35" fillId="17" borderId="51" xfId="0" applyFont="1" applyFill="1" applyBorder="1" applyAlignment="1">
      <alignment horizontal="center" vertical="center" wrapText="1" shrinkToFit="1"/>
    </xf>
    <xf numFmtId="0" fontId="35" fillId="17" borderId="41" xfId="0" applyFont="1" applyFill="1" applyBorder="1" applyAlignment="1">
      <alignment horizontal="center" vertical="center" wrapText="1" shrinkToFit="1"/>
    </xf>
    <xf numFmtId="0" fontId="41" fillId="0" borderId="11" xfId="0" applyFont="1" applyBorder="1" applyAlignment="1">
      <alignment horizontal="center"/>
    </xf>
    <xf numFmtId="0" fontId="41" fillId="0" borderId="46" xfId="83" applyFont="1" applyBorder="1" applyAlignment="1">
      <alignment horizontal="left" vertical="center" wrapText="1"/>
      <protection/>
    </xf>
    <xf numFmtId="0" fontId="41" fillId="0" borderId="44" xfId="83" applyFont="1" applyBorder="1" applyAlignment="1">
      <alignment horizontal="left" vertical="center" wrapText="1"/>
      <protection/>
    </xf>
    <xf numFmtId="0" fontId="35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left"/>
    </xf>
    <xf numFmtId="0" fontId="35" fillId="0" borderId="45" xfId="0" applyFont="1" applyBorder="1" applyAlignment="1">
      <alignment horizontal="left"/>
    </xf>
    <xf numFmtId="0" fontId="35" fillId="0" borderId="46" xfId="0" applyFont="1" applyBorder="1" applyAlignment="1">
      <alignment horizontal="left"/>
    </xf>
    <xf numFmtId="0" fontId="35" fillId="0" borderId="44" xfId="0" applyFont="1" applyBorder="1" applyAlignment="1">
      <alignment horizontal="left"/>
    </xf>
    <xf numFmtId="0" fontId="40" fillId="16" borderId="11" xfId="0" applyFont="1" applyFill="1" applyBorder="1" applyAlignment="1">
      <alignment horizontal="center" vertical="center" wrapText="1"/>
    </xf>
    <xf numFmtId="0" fontId="40" fillId="16" borderId="11" xfId="0" applyFont="1" applyFill="1" applyBorder="1" applyAlignment="1">
      <alignment horizontal="center"/>
    </xf>
    <xf numFmtId="0" fontId="35" fillId="0" borderId="45" xfId="0" applyFont="1" applyBorder="1" applyAlignment="1">
      <alignment horizontal="left" wrapText="1"/>
    </xf>
    <xf numFmtId="0" fontId="35" fillId="0" borderId="46" xfId="0" applyFont="1" applyBorder="1" applyAlignment="1">
      <alignment horizontal="left" wrapText="1"/>
    </xf>
    <xf numFmtId="0" fontId="35" fillId="0" borderId="44" xfId="0" applyFont="1" applyBorder="1" applyAlignment="1">
      <alignment horizontal="left" wrapText="1"/>
    </xf>
    <xf numFmtId="0" fontId="35" fillId="0" borderId="47" xfId="84" applyFont="1" applyBorder="1" applyAlignment="1">
      <alignment horizontal="left"/>
      <protection/>
    </xf>
    <xf numFmtId="0" fontId="38" fillId="0" borderId="0" xfId="84" applyFont="1" applyBorder="1" applyAlignment="1">
      <alignment horizontal="center"/>
      <protection/>
    </xf>
    <xf numFmtId="0" fontId="38" fillId="0" borderId="0" xfId="84" applyFont="1" applyAlignment="1">
      <alignment horizontal="center"/>
      <protection/>
    </xf>
    <xf numFmtId="0" fontId="40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/>
    </xf>
    <xf numFmtId="0" fontId="40" fillId="0" borderId="40" xfId="0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78" fillId="0" borderId="37" xfId="0" applyFont="1" applyFill="1" applyBorder="1" applyAlignment="1">
      <alignment horizontal="center" vertical="center" wrapText="1"/>
    </xf>
    <xf numFmtId="0" fontId="78" fillId="0" borderId="38" xfId="0" applyFont="1" applyFill="1" applyBorder="1" applyAlignment="1">
      <alignment horizontal="center" vertical="center" wrapText="1"/>
    </xf>
    <xf numFmtId="0" fontId="78" fillId="0" borderId="39" xfId="0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 vertical="center" wrapText="1"/>
    </xf>
    <xf numFmtId="0" fontId="78" fillId="0" borderId="22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/>
    </xf>
    <xf numFmtId="0" fontId="29" fillId="0" borderId="0" xfId="0" applyFont="1" applyFill="1" applyAlignment="1">
      <alignment horizontal="left" wrapText="1"/>
    </xf>
    <xf numFmtId="0" fontId="55" fillId="0" borderId="0" xfId="131" applyFont="1" applyFill="1" applyAlignment="1">
      <alignment horizontal="left" shrinkToFit="1"/>
      <protection/>
    </xf>
    <xf numFmtId="0" fontId="35" fillId="0" borderId="40" xfId="0" applyFont="1" applyBorder="1" applyAlignment="1">
      <alignment horizontal="center" vertical="top"/>
    </xf>
    <xf numFmtId="0" fontId="35" fillId="0" borderId="51" xfId="0" applyFont="1" applyBorder="1" applyAlignment="1">
      <alignment horizontal="center" vertical="top"/>
    </xf>
    <xf numFmtId="0" fontId="35" fillId="0" borderId="41" xfId="0" applyFont="1" applyBorder="1" applyAlignment="1">
      <alignment horizontal="center" vertical="top"/>
    </xf>
    <xf numFmtId="0" fontId="35" fillId="0" borderId="72" xfId="0" applyFont="1" applyBorder="1" applyAlignment="1">
      <alignment horizontal="left"/>
    </xf>
    <xf numFmtId="0" fontId="35" fillId="0" borderId="24" xfId="0" applyFont="1" applyBorder="1" applyAlignment="1">
      <alignment horizontal="left"/>
    </xf>
    <xf numFmtId="0" fontId="35" fillId="0" borderId="73" xfId="0" applyFont="1" applyBorder="1" applyAlignment="1">
      <alignment horizontal="left"/>
    </xf>
    <xf numFmtId="0" fontId="35" fillId="0" borderId="74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0" fontId="35" fillId="0" borderId="72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5" fillId="0" borderId="40" xfId="0" applyFont="1" applyBorder="1" applyAlignment="1">
      <alignment horizontal="left" vertical="top"/>
    </xf>
    <xf numFmtId="0" fontId="35" fillId="0" borderId="51" xfId="0" applyFont="1" applyBorder="1" applyAlignment="1">
      <alignment horizontal="left" vertical="top"/>
    </xf>
    <xf numFmtId="0" fontId="35" fillId="0" borderId="41" xfId="0" applyFont="1" applyBorder="1" applyAlignment="1">
      <alignment horizontal="left" vertical="top"/>
    </xf>
    <xf numFmtId="0" fontId="35" fillId="0" borderId="74" xfId="0" applyFont="1" applyBorder="1" applyAlignment="1">
      <alignment horizontal="left"/>
    </xf>
    <xf numFmtId="0" fontId="35" fillId="0" borderId="23" xfId="0" applyFont="1" applyBorder="1" applyAlignment="1">
      <alignment horizontal="left"/>
    </xf>
    <xf numFmtId="0" fontId="35" fillId="0" borderId="49" xfId="0" applyFont="1" applyBorder="1" applyAlignment="1">
      <alignment horizontal="left"/>
    </xf>
    <xf numFmtId="0" fontId="41" fillId="0" borderId="25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75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62" xfId="0" applyFont="1" applyBorder="1" applyAlignment="1">
      <alignment horizontal="center"/>
    </xf>
    <xf numFmtId="0" fontId="41" fillId="0" borderId="76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77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111" fillId="0" borderId="0" xfId="0" applyFont="1" applyAlignment="1">
      <alignment horizontal="left" vertical="top" textRotation="180"/>
    </xf>
    <xf numFmtId="0" fontId="82" fillId="0" borderId="0" xfId="0" applyFont="1" applyAlignment="1">
      <alignment horizontal="left"/>
    </xf>
    <xf numFmtId="0" fontId="41" fillId="0" borderId="37" xfId="0" applyFont="1" applyBorder="1" applyAlignment="1">
      <alignment horizontal="center" vertical="center"/>
    </xf>
    <xf numFmtId="0" fontId="41" fillId="0" borderId="78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79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77" xfId="0" applyFont="1" applyBorder="1" applyAlignment="1">
      <alignment horizontal="center" vertical="center"/>
    </xf>
    <xf numFmtId="0" fontId="69" fillId="16" borderId="11" xfId="0" applyFont="1" applyFill="1" applyBorder="1" applyAlignment="1">
      <alignment horizontal="center"/>
    </xf>
    <xf numFmtId="0" fontId="68" fillId="16" borderId="11" xfId="0" applyFont="1" applyFill="1" applyBorder="1" applyAlignment="1">
      <alignment horizontal="center" vertical="center" wrapText="1"/>
    </xf>
    <xf numFmtId="0" fontId="69" fillId="16" borderId="11" xfId="0" applyFont="1" applyFill="1" applyBorder="1" applyAlignment="1">
      <alignment horizontal="center" vertical="center" wrapText="1"/>
    </xf>
    <xf numFmtId="0" fontId="68" fillId="16" borderId="11" xfId="0" applyFont="1" applyFill="1" applyBorder="1" applyAlignment="1">
      <alignment horizontal="center"/>
    </xf>
    <xf numFmtId="0" fontId="43" fillId="16" borderId="11" xfId="0" applyFont="1" applyFill="1" applyBorder="1" applyAlignment="1">
      <alignment horizontal="center" vertical="center" wrapText="1"/>
    </xf>
    <xf numFmtId="0" fontId="67" fillId="16" borderId="11" xfId="0" applyFont="1" applyFill="1" applyBorder="1" applyAlignment="1">
      <alignment horizontal="center" vertical="center" wrapText="1"/>
    </xf>
    <xf numFmtId="0" fontId="43" fillId="16" borderId="11" xfId="0" applyFont="1" applyFill="1" applyBorder="1" applyAlignment="1">
      <alignment horizontal="center"/>
    </xf>
    <xf numFmtId="0" fontId="67" fillId="16" borderId="11" xfId="0" applyFont="1" applyFill="1" applyBorder="1" applyAlignment="1">
      <alignment horizontal="center"/>
    </xf>
    <xf numFmtId="0" fontId="29" fillId="0" borderId="40" xfId="0" applyFont="1" applyBorder="1" applyAlignment="1">
      <alignment horizontal="left" vertical="top" wrapText="1"/>
    </xf>
    <xf numFmtId="0" fontId="29" fillId="0" borderId="51" xfId="0" applyFont="1" applyBorder="1" applyAlignment="1">
      <alignment horizontal="left" vertical="top" wrapText="1"/>
    </xf>
    <xf numFmtId="0" fontId="29" fillId="0" borderId="41" xfId="0" applyFont="1" applyBorder="1" applyAlignment="1">
      <alignment horizontal="left" vertical="top" wrapText="1"/>
    </xf>
    <xf numFmtId="0" fontId="41" fillId="16" borderId="11" xfId="0" applyFont="1" applyFill="1" applyBorder="1" applyAlignment="1">
      <alignment horizontal="center" vertical="center"/>
    </xf>
    <xf numFmtId="0" fontId="29" fillId="0" borderId="74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49" xfId="0" applyFont="1" applyBorder="1" applyAlignment="1">
      <alignment horizontal="center"/>
    </xf>
    <xf numFmtId="0" fontId="29" fillId="0" borderId="72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73" xfId="0" applyFont="1" applyBorder="1" applyAlignment="1">
      <alignment horizontal="center"/>
    </xf>
    <xf numFmtId="0" fontId="29" fillId="0" borderId="40" xfId="0" applyFont="1" applyBorder="1" applyAlignment="1">
      <alignment horizontal="center" vertical="top" shrinkToFit="1"/>
    </xf>
    <xf numFmtId="0" fontId="29" fillId="0" borderId="51" xfId="0" applyFont="1" applyBorder="1" applyAlignment="1">
      <alignment horizontal="center" vertical="top" shrinkToFit="1"/>
    </xf>
    <xf numFmtId="0" fontId="29" fillId="0" borderId="41" xfId="0" applyFont="1" applyBorder="1" applyAlignment="1">
      <alignment horizontal="center" vertical="top" shrinkToFit="1"/>
    </xf>
    <xf numFmtId="0" fontId="41" fillId="0" borderId="0" xfId="0" applyFont="1" applyAlignment="1">
      <alignment horizontal="center"/>
    </xf>
    <xf numFmtId="0" fontId="55" fillId="0" borderId="0" xfId="0" applyFont="1" applyFill="1" applyAlignment="1">
      <alignment horizontal="left" shrinkToFit="1"/>
    </xf>
    <xf numFmtId="0" fontId="82" fillId="0" borderId="37" xfId="0" applyFont="1" applyFill="1" applyBorder="1" applyAlignment="1">
      <alignment horizontal="center" vertical="center" wrapText="1"/>
    </xf>
    <xf numFmtId="0" fontId="82" fillId="0" borderId="38" xfId="0" applyFont="1" applyFill="1" applyBorder="1" applyAlignment="1">
      <alignment horizontal="center" vertical="center" wrapText="1"/>
    </xf>
    <xf numFmtId="0" fontId="82" fillId="0" borderId="39" xfId="0" applyFont="1" applyFill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center" vertical="center" wrapText="1"/>
    </xf>
    <xf numFmtId="0" fontId="82" fillId="0" borderId="21" xfId="0" applyFont="1" applyFill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 wrapText="1"/>
    </xf>
    <xf numFmtId="0" fontId="66" fillId="0" borderId="0" xfId="134" applyFont="1" applyFill="1" applyAlignment="1">
      <alignment horizontal="center" vertical="center"/>
      <protection/>
    </xf>
    <xf numFmtId="0" fontId="35" fillId="16" borderId="25" xfId="0" applyFont="1" applyFill="1" applyBorder="1" applyAlignment="1">
      <alignment horizontal="center" vertical="center"/>
    </xf>
    <xf numFmtId="0" fontId="35" fillId="16" borderId="27" xfId="0" applyFont="1" applyFill="1" applyBorder="1" applyAlignment="1">
      <alignment horizontal="center" vertical="center"/>
    </xf>
    <xf numFmtId="0" fontId="35" fillId="16" borderId="28" xfId="0" applyFont="1" applyFill="1" applyBorder="1" applyAlignment="1">
      <alignment horizontal="center" vertical="center"/>
    </xf>
    <xf numFmtId="0" fontId="35" fillId="16" borderId="30" xfId="0" applyFont="1" applyFill="1" applyBorder="1" applyAlignment="1">
      <alignment horizontal="center" vertical="center"/>
    </xf>
    <xf numFmtId="0" fontId="23" fillId="0" borderId="51" xfId="0" applyFont="1" applyBorder="1" applyAlignment="1">
      <alignment/>
    </xf>
    <xf numFmtId="0" fontId="23" fillId="0" borderId="41" xfId="0" applyFont="1" applyBorder="1" applyAlignment="1">
      <alignment/>
    </xf>
    <xf numFmtId="0" fontId="35" fillId="16" borderId="28" xfId="0" applyFont="1" applyFill="1" applyBorder="1" applyAlignment="1">
      <alignment horizontal="center" vertical="center" wrapText="1"/>
    </xf>
    <xf numFmtId="0" fontId="35" fillId="16" borderId="30" xfId="0" applyFont="1" applyFill="1" applyBorder="1" applyAlignment="1">
      <alignment horizontal="center" vertical="center" wrapText="1"/>
    </xf>
    <xf numFmtId="0" fontId="40" fillId="16" borderId="40" xfId="0" applyFont="1" applyFill="1" applyBorder="1" applyAlignment="1">
      <alignment horizontal="center" vertical="center" wrapText="1"/>
    </xf>
    <xf numFmtId="0" fontId="35" fillId="0" borderId="50" xfId="0" applyFont="1" applyBorder="1" applyAlignment="1">
      <alignment horizontal="right"/>
    </xf>
    <xf numFmtId="0" fontId="35" fillId="0" borderId="0" xfId="0" applyFont="1" applyAlignment="1">
      <alignment horizontal="center"/>
    </xf>
    <xf numFmtId="0" fontId="55" fillId="0" borderId="26" xfId="0" applyFont="1" applyFill="1" applyBorder="1" applyAlignment="1">
      <alignment horizontal="left"/>
    </xf>
    <xf numFmtId="0" fontId="40" fillId="0" borderId="11" xfId="0" applyFont="1" applyFill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/>
    </xf>
    <xf numFmtId="0" fontId="78" fillId="0" borderId="38" xfId="0" applyFont="1" applyBorder="1" applyAlignment="1">
      <alignment horizontal="center" vertical="center"/>
    </xf>
    <xf numFmtId="0" fontId="78" fillId="0" borderId="39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35" fillId="16" borderId="4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left" wrapText="1"/>
    </xf>
    <xf numFmtId="0" fontId="35" fillId="0" borderId="0" xfId="0" applyFont="1" applyFill="1" applyAlignment="1">
      <alignment horizont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8" fillId="16" borderId="45" xfId="0" applyFont="1" applyFill="1" applyBorder="1" applyAlignment="1">
      <alignment horizontal="center"/>
    </xf>
    <xf numFmtId="0" fontId="38" fillId="16" borderId="46" xfId="0" applyFont="1" applyFill="1" applyBorder="1" applyAlignment="1">
      <alignment horizontal="center"/>
    </xf>
    <xf numFmtId="0" fontId="38" fillId="16" borderId="44" xfId="0" applyFont="1" applyFill="1" applyBorder="1" applyAlignment="1">
      <alignment horizontal="center"/>
    </xf>
    <xf numFmtId="0" fontId="38" fillId="16" borderId="40" xfId="0" applyFont="1" applyFill="1" applyBorder="1" applyAlignment="1">
      <alignment horizontal="center" vertical="center"/>
    </xf>
    <xf numFmtId="0" fontId="38" fillId="16" borderId="51" xfId="0" applyFont="1" applyFill="1" applyBorder="1" applyAlignment="1">
      <alignment horizontal="center" vertical="center"/>
    </xf>
    <xf numFmtId="0" fontId="38" fillId="16" borderId="41" xfId="0" applyFont="1" applyFill="1" applyBorder="1" applyAlignment="1">
      <alignment horizontal="center" vertical="center"/>
    </xf>
    <xf numFmtId="0" fontId="53" fillId="16" borderId="40" xfId="0" applyFont="1" applyFill="1" applyBorder="1" applyAlignment="1">
      <alignment horizontal="center" vertical="center" wrapText="1"/>
    </xf>
    <xf numFmtId="0" fontId="53" fillId="16" borderId="51" xfId="0" applyFont="1" applyFill="1" applyBorder="1" applyAlignment="1">
      <alignment horizontal="center" vertical="center"/>
    </xf>
    <xf numFmtId="0" fontId="53" fillId="16" borderId="41" xfId="0" applyFont="1" applyFill="1" applyBorder="1" applyAlignment="1">
      <alignment horizontal="center" vertical="center"/>
    </xf>
    <xf numFmtId="0" fontId="53" fillId="17" borderId="25" xfId="0" applyFont="1" applyFill="1" applyBorder="1" applyAlignment="1">
      <alignment horizontal="center" vertical="center"/>
    </xf>
    <xf numFmtId="0" fontId="53" fillId="17" borderId="27" xfId="0" applyFont="1" applyFill="1" applyBorder="1" applyAlignment="1">
      <alignment horizontal="center" vertical="center"/>
    </xf>
    <xf numFmtId="0" fontId="53" fillId="17" borderId="28" xfId="0" applyFont="1" applyFill="1" applyBorder="1" applyAlignment="1">
      <alignment horizontal="center" vertical="center"/>
    </xf>
    <xf numFmtId="0" fontId="53" fillId="17" borderId="30" xfId="0" applyFont="1" applyFill="1" applyBorder="1" applyAlignment="1">
      <alignment horizontal="center" vertical="center"/>
    </xf>
    <xf numFmtId="0" fontId="38" fillId="17" borderId="11" xfId="0" applyFont="1" applyFill="1" applyBorder="1" applyAlignment="1">
      <alignment horizontal="center"/>
    </xf>
    <xf numFmtId="0" fontId="38" fillId="17" borderId="11" xfId="0" applyFont="1" applyFill="1" applyBorder="1" applyAlignment="1">
      <alignment horizontal="center" wrapText="1"/>
    </xf>
    <xf numFmtId="0" fontId="38" fillId="17" borderId="40" xfId="0" applyFont="1" applyFill="1" applyBorder="1" applyAlignment="1">
      <alignment horizontal="center" vertical="center" wrapText="1"/>
    </xf>
    <xf numFmtId="0" fontId="38" fillId="17" borderId="41" xfId="0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shrinkToFit="1"/>
    </xf>
    <xf numFmtId="0" fontId="39" fillId="0" borderId="46" xfId="0" applyFont="1" applyFill="1" applyBorder="1" applyAlignment="1">
      <alignment horizontal="center" shrinkToFit="1"/>
    </xf>
    <xf numFmtId="0" fontId="39" fillId="0" borderId="44" xfId="0" applyFont="1" applyFill="1" applyBorder="1" applyAlignment="1">
      <alignment horizontal="center" shrinkToFit="1"/>
    </xf>
    <xf numFmtId="0" fontId="35" fillId="0" borderId="40" xfId="0" applyFont="1" applyFill="1" applyBorder="1" applyAlignment="1">
      <alignment horizontal="center" vertical="center" shrinkToFit="1"/>
    </xf>
    <xf numFmtId="0" fontId="35" fillId="0" borderId="51" xfId="0" applyFont="1" applyFill="1" applyBorder="1" applyAlignment="1">
      <alignment horizontal="center" vertical="center" shrinkToFit="1"/>
    </xf>
    <xf numFmtId="0" fontId="35" fillId="0" borderId="41" xfId="0" applyFont="1" applyFill="1" applyBorder="1" applyAlignment="1">
      <alignment horizontal="center" vertical="center" shrinkToFit="1"/>
    </xf>
    <xf numFmtId="0" fontId="35" fillId="0" borderId="25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192" fontId="41" fillId="0" borderId="52" xfId="187" applyNumberFormat="1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35" fillId="16" borderId="26" xfId="0" applyFont="1" applyFill="1" applyBorder="1" applyAlignment="1">
      <alignment horizontal="center" vertical="center"/>
    </xf>
    <xf numFmtId="0" fontId="35" fillId="16" borderId="29" xfId="0" applyFont="1" applyFill="1" applyBorder="1" applyAlignment="1">
      <alignment horizontal="center" vertical="center"/>
    </xf>
    <xf numFmtId="0" fontId="41" fillId="16" borderId="60" xfId="0" applyFont="1" applyFill="1" applyBorder="1" applyAlignment="1">
      <alignment horizontal="center"/>
    </xf>
    <xf numFmtId="0" fontId="41" fillId="16" borderId="26" xfId="0" applyFont="1" applyFill="1" applyBorder="1" applyAlignment="1">
      <alignment horizontal="center"/>
    </xf>
    <xf numFmtId="0" fontId="41" fillId="16" borderId="20" xfId="0" applyFont="1" applyFill="1" applyBorder="1" applyAlignment="1">
      <alignment horizontal="center"/>
    </xf>
    <xf numFmtId="0" fontId="41" fillId="16" borderId="21" xfId="0" applyFont="1" applyFill="1" applyBorder="1" applyAlignment="1">
      <alignment horizontal="center"/>
    </xf>
    <xf numFmtId="0" fontId="29" fillId="0" borderId="43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49" fillId="16" borderId="11" xfId="0" applyFont="1" applyFill="1" applyBorder="1" applyAlignment="1">
      <alignment horizontal="center"/>
    </xf>
    <xf numFmtId="0" fontId="53" fillId="0" borderId="29" xfId="0" applyFont="1" applyBorder="1" applyAlignment="1">
      <alignment horizontal="left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16" borderId="11" xfId="0" applyFont="1" applyFill="1" applyBorder="1" applyAlignment="1">
      <alignment horizontal="center"/>
    </xf>
    <xf numFmtId="4" fontId="40" fillId="0" borderId="0" xfId="79" applyNumberFormat="1" applyFont="1" applyFill="1" applyAlignment="1" applyProtection="1">
      <alignment horizontal="left" vertical="top" wrapText="1"/>
      <protection/>
    </xf>
    <xf numFmtId="0" fontId="35" fillId="0" borderId="45" xfId="0" applyFont="1" applyBorder="1" applyAlignment="1">
      <alignment horizontal="center" shrinkToFit="1"/>
    </xf>
    <xf numFmtId="0" fontId="35" fillId="0" borderId="44" xfId="0" applyFont="1" applyBorder="1" applyAlignment="1">
      <alignment horizontal="center" shrinkToFit="1"/>
    </xf>
    <xf numFmtId="0" fontId="35" fillId="16" borderId="31" xfId="0" applyFont="1" applyFill="1" applyBorder="1" applyAlignment="1">
      <alignment horizontal="center" vertical="center"/>
    </xf>
    <xf numFmtId="0" fontId="35" fillId="16" borderId="10" xfId="0" applyFont="1" applyFill="1" applyBorder="1" applyAlignment="1">
      <alignment horizontal="center" vertical="center"/>
    </xf>
    <xf numFmtId="0" fontId="40" fillId="16" borderId="25" xfId="0" applyFont="1" applyFill="1" applyBorder="1" applyAlignment="1">
      <alignment horizontal="center" vertical="center" wrapText="1"/>
    </xf>
    <xf numFmtId="0" fontId="40" fillId="16" borderId="27" xfId="0" applyFont="1" applyFill="1" applyBorder="1" applyAlignment="1">
      <alignment horizontal="center" vertical="center" wrapText="1"/>
    </xf>
    <xf numFmtId="0" fontId="40" fillId="16" borderId="31" xfId="0" applyFont="1" applyFill="1" applyBorder="1" applyAlignment="1">
      <alignment horizontal="center" vertical="center" wrapText="1"/>
    </xf>
    <xf numFmtId="0" fontId="40" fillId="16" borderId="10" xfId="0" applyFont="1" applyFill="1" applyBorder="1" applyAlignment="1">
      <alignment horizontal="center" vertical="center" wrapText="1"/>
    </xf>
    <xf numFmtId="0" fontId="40" fillId="16" borderId="28" xfId="0" applyFont="1" applyFill="1" applyBorder="1" applyAlignment="1">
      <alignment horizontal="center" vertical="center" wrapText="1"/>
    </xf>
    <xf numFmtId="0" fontId="40" fillId="16" borderId="30" xfId="0" applyFont="1" applyFill="1" applyBorder="1" applyAlignment="1">
      <alignment horizontal="center" vertical="center" wrapText="1"/>
    </xf>
    <xf numFmtId="4" fontId="40" fillId="0" borderId="45" xfId="0" applyNumberFormat="1" applyFont="1" applyBorder="1" applyAlignment="1">
      <alignment horizontal="center" shrinkToFit="1"/>
    </xf>
    <xf numFmtId="4" fontId="40" fillId="0" borderId="44" xfId="0" applyNumberFormat="1" applyFont="1" applyBorder="1" applyAlignment="1">
      <alignment horizontal="center" shrinkToFit="1"/>
    </xf>
    <xf numFmtId="0" fontId="38" fillId="16" borderId="11" xfId="0" applyFont="1" applyFill="1" applyBorder="1" applyAlignment="1">
      <alignment horizontal="center" vertical="center"/>
    </xf>
    <xf numFmtId="0" fontId="69" fillId="0" borderId="0" xfId="0" applyFont="1" applyAlignment="1">
      <alignment horizontal="left"/>
    </xf>
    <xf numFmtId="0" fontId="49" fillId="25" borderId="81" xfId="0" applyFont="1" applyFill="1" applyBorder="1" applyAlignment="1">
      <alignment horizontal="center" vertical="center" wrapText="1"/>
    </xf>
    <xf numFmtId="0" fontId="49" fillId="25" borderId="82" xfId="0" applyFont="1" applyFill="1" applyBorder="1" applyAlignment="1">
      <alignment horizontal="center" vertical="center" wrapText="1"/>
    </xf>
    <xf numFmtId="0" fontId="49" fillId="25" borderId="57" xfId="0" applyFont="1" applyFill="1" applyBorder="1" applyAlignment="1">
      <alignment horizontal="center" vertical="center" wrapText="1"/>
    </xf>
    <xf numFmtId="0" fontId="49" fillId="25" borderId="83" xfId="0" applyFont="1" applyFill="1" applyBorder="1" applyAlignment="1">
      <alignment horizontal="center" vertical="center" wrapText="1"/>
    </xf>
    <xf numFmtId="0" fontId="49" fillId="25" borderId="71" xfId="0" applyFont="1" applyFill="1" applyBorder="1" applyAlignment="1">
      <alignment horizontal="center" vertical="center" wrapText="1"/>
    </xf>
    <xf numFmtId="0" fontId="49" fillId="25" borderId="84" xfId="0" applyFont="1" applyFill="1" applyBorder="1" applyAlignment="1">
      <alignment horizontal="center" vertical="center" wrapText="1"/>
    </xf>
    <xf numFmtId="0" fontId="49" fillId="25" borderId="85" xfId="0" applyFont="1" applyFill="1" applyBorder="1" applyAlignment="1">
      <alignment horizontal="center" vertical="center" wrapText="1"/>
    </xf>
    <xf numFmtId="0" fontId="49" fillId="25" borderId="59" xfId="0" applyFont="1" applyFill="1" applyBorder="1" applyAlignment="1">
      <alignment horizontal="center" vertical="center" wrapText="1"/>
    </xf>
    <xf numFmtId="0" fontId="49" fillId="25" borderId="86" xfId="0" applyFont="1" applyFill="1" applyBorder="1" applyAlignment="1">
      <alignment horizontal="center" vertical="center" wrapText="1"/>
    </xf>
    <xf numFmtId="0" fontId="49" fillId="25" borderId="20" xfId="0" applyFont="1" applyFill="1" applyBorder="1" applyAlignment="1">
      <alignment horizontal="center" vertical="center" wrapText="1"/>
    </xf>
    <xf numFmtId="0" fontId="49" fillId="25" borderId="21" xfId="0" applyFont="1" applyFill="1" applyBorder="1" applyAlignment="1">
      <alignment horizontal="center" vertical="center" wrapText="1"/>
    </xf>
    <xf numFmtId="0" fontId="49" fillId="25" borderId="22" xfId="0" applyFont="1" applyFill="1" applyBorder="1" applyAlignment="1">
      <alignment horizontal="center" vertical="center" wrapText="1"/>
    </xf>
    <xf numFmtId="0" fontId="49" fillId="25" borderId="83" xfId="0" applyFont="1" applyFill="1" applyBorder="1" applyAlignment="1">
      <alignment horizontal="center" vertical="center" textRotation="90" wrapText="1"/>
    </xf>
    <xf numFmtId="0" fontId="49" fillId="25" borderId="71" xfId="0" applyFont="1" applyFill="1" applyBorder="1" applyAlignment="1">
      <alignment horizontal="center" vertical="center" textRotation="90" wrapText="1"/>
    </xf>
    <xf numFmtId="0" fontId="49" fillId="25" borderId="84" xfId="0" applyFont="1" applyFill="1" applyBorder="1" applyAlignment="1">
      <alignment horizontal="center" vertical="center" textRotation="90" wrapText="1"/>
    </xf>
    <xf numFmtId="0" fontId="49" fillId="25" borderId="87" xfId="0" applyFont="1" applyFill="1" applyBorder="1" applyAlignment="1">
      <alignment horizontal="center" vertical="center" textRotation="90" wrapText="1"/>
    </xf>
    <xf numFmtId="0" fontId="49" fillId="25" borderId="88" xfId="0" applyFont="1" applyFill="1" applyBorder="1" applyAlignment="1">
      <alignment horizontal="center" vertical="center" textRotation="90" wrapText="1"/>
    </xf>
    <xf numFmtId="0" fontId="49" fillId="25" borderId="89" xfId="0" applyFont="1" applyFill="1" applyBorder="1" applyAlignment="1">
      <alignment horizontal="center" vertical="center" textRotation="90" wrapText="1"/>
    </xf>
  </cellXfs>
  <cellStyles count="22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10" xfId="33"/>
    <cellStyle name="Comma 11" xfId="34"/>
    <cellStyle name="Comma 12" xfId="35"/>
    <cellStyle name="Comma 13" xfId="36"/>
    <cellStyle name="Comma 14" xfId="37"/>
    <cellStyle name="Comma 15" xfId="38"/>
    <cellStyle name="Comma 16" xfId="39"/>
    <cellStyle name="Comma 17" xfId="40"/>
    <cellStyle name="Comma 18" xfId="41"/>
    <cellStyle name="Comma 19" xfId="42"/>
    <cellStyle name="Comma 2" xfId="43"/>
    <cellStyle name="Comma 20" xfId="44"/>
    <cellStyle name="Comma 21" xfId="45"/>
    <cellStyle name="Comma 22" xfId="46"/>
    <cellStyle name="Comma 23" xfId="47"/>
    <cellStyle name="Comma 24" xfId="48"/>
    <cellStyle name="Comma 25" xfId="49"/>
    <cellStyle name="Comma 26" xfId="50"/>
    <cellStyle name="Comma 27" xfId="51"/>
    <cellStyle name="Comma 28" xfId="52"/>
    <cellStyle name="Comma 29" xfId="53"/>
    <cellStyle name="Comma 3" xfId="54"/>
    <cellStyle name="Comma 30" xfId="55"/>
    <cellStyle name="Comma 31" xfId="56"/>
    <cellStyle name="Comma 32" xfId="57"/>
    <cellStyle name="Comma 33" xfId="58"/>
    <cellStyle name="Comma 34" xfId="59"/>
    <cellStyle name="Comma 35" xfId="60"/>
    <cellStyle name="Comma 36" xfId="61"/>
    <cellStyle name="Comma 37" xfId="62"/>
    <cellStyle name="Comma 38" xfId="63"/>
    <cellStyle name="Comma 39" xfId="64"/>
    <cellStyle name="Comma 4" xfId="65"/>
    <cellStyle name="Comma 5" xfId="66"/>
    <cellStyle name="Comma 6" xfId="67"/>
    <cellStyle name="Comma 7" xfId="68"/>
    <cellStyle name="Comma 8" xfId="69"/>
    <cellStyle name="Comma 9" xfId="70"/>
    <cellStyle name="Followed Hyperlink" xfId="71"/>
    <cellStyle name="Hyperlink" xfId="72"/>
    <cellStyle name="Hyperlink 2" xfId="73"/>
    <cellStyle name="Normal 10" xfId="74"/>
    <cellStyle name="Normal 11" xfId="75"/>
    <cellStyle name="Normal 12" xfId="76"/>
    <cellStyle name="Normal 13" xfId="77"/>
    <cellStyle name="Normal 14" xfId="78"/>
    <cellStyle name="Normal 15" xfId="79"/>
    <cellStyle name="Normal 16" xfId="80"/>
    <cellStyle name="Normal 17" xfId="81"/>
    <cellStyle name="Normal 18" xfId="82"/>
    <cellStyle name="Normal 19" xfId="83"/>
    <cellStyle name="Normal 2" xfId="84"/>
    <cellStyle name="Normal 2 10" xfId="85"/>
    <cellStyle name="Normal 2 11" xfId="86"/>
    <cellStyle name="Normal 2 12" xfId="87"/>
    <cellStyle name="Normal 2 13" xfId="88"/>
    <cellStyle name="Normal 2 14" xfId="89"/>
    <cellStyle name="Normal 2 2" xfId="90"/>
    <cellStyle name="Normal 2 2 10" xfId="91"/>
    <cellStyle name="Normal 2 2 11" xfId="92"/>
    <cellStyle name="Normal 2 2 2" xfId="93"/>
    <cellStyle name="Normal 2 2 2 10" xfId="94"/>
    <cellStyle name="Normal 2 2 2 11" xfId="95"/>
    <cellStyle name="Normal 2 2 2 2" xfId="96"/>
    <cellStyle name="Normal 2 2 2 2 2" xfId="97"/>
    <cellStyle name="Normal 2 2 2 2 3" xfId="98"/>
    <cellStyle name="Normal 2 2 2 2 4" xfId="99"/>
    <cellStyle name="Normal 2 2 2 2 5" xfId="100"/>
    <cellStyle name="Normal 2 2 2 2 6" xfId="101"/>
    <cellStyle name="Normal 2 2 2 2 7" xfId="102"/>
    <cellStyle name="Normal 2 2 2 2 8" xfId="103"/>
    <cellStyle name="Normal 2 2 2 2 9" xfId="104"/>
    <cellStyle name="Normal 2 2 2 3" xfId="105"/>
    <cellStyle name="Normal 2 2 2 4" xfId="106"/>
    <cellStyle name="Normal 2 2 2 5" xfId="107"/>
    <cellStyle name="Normal 2 2 2 6" xfId="108"/>
    <cellStyle name="Normal 2 2 2 7" xfId="109"/>
    <cellStyle name="Normal 2 2 2 8" xfId="110"/>
    <cellStyle name="Normal 2 2 2 9" xfId="111"/>
    <cellStyle name="Normal 2 2 3" xfId="112"/>
    <cellStyle name="Normal 2 2 4" xfId="113"/>
    <cellStyle name="Normal 2 2 5" xfId="114"/>
    <cellStyle name="Normal 2 2 6" xfId="115"/>
    <cellStyle name="Normal 2 2 7" xfId="116"/>
    <cellStyle name="Normal 2 2 8" xfId="117"/>
    <cellStyle name="Normal 2 2 9" xfId="118"/>
    <cellStyle name="Normal 2 3" xfId="119"/>
    <cellStyle name="Normal 2 4" xfId="120"/>
    <cellStyle name="Normal 2 5" xfId="121"/>
    <cellStyle name="Normal 2 6" xfId="122"/>
    <cellStyle name="Normal 2 7" xfId="123"/>
    <cellStyle name="Normal 2 8" xfId="124"/>
    <cellStyle name="Normal 2 9" xfId="125"/>
    <cellStyle name="Normal 2_ฟอร์มการตรวจสรุปรายงานการจัดการอิเนอร์ยี ออโตโมทีฟ" xfId="126"/>
    <cellStyle name="Normal 20" xfId="127"/>
    <cellStyle name="Normal 21" xfId="128"/>
    <cellStyle name="Normal 22" xfId="129"/>
    <cellStyle name="Normal 23" xfId="130"/>
    <cellStyle name="Normal 24" xfId="131"/>
    <cellStyle name="Normal 25" xfId="132"/>
    <cellStyle name="Normal 26" xfId="133"/>
    <cellStyle name="Normal 3" xfId="134"/>
    <cellStyle name="Normal 3 2" xfId="135"/>
    <cellStyle name="Normal 3 3" xfId="136"/>
    <cellStyle name="Normal 3 4" xfId="137"/>
    <cellStyle name="Normal 3 5" xfId="138"/>
    <cellStyle name="Normal 3 6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_ปี 2551" xfId="146"/>
    <cellStyle name="Percent 10" xfId="147"/>
    <cellStyle name="Percent 11" xfId="148"/>
    <cellStyle name="Percent 12" xfId="149"/>
    <cellStyle name="Percent 13" xfId="150"/>
    <cellStyle name="Percent 14" xfId="151"/>
    <cellStyle name="Percent 15" xfId="152"/>
    <cellStyle name="Percent 16" xfId="153"/>
    <cellStyle name="Percent 17" xfId="154"/>
    <cellStyle name="Percent 18" xfId="155"/>
    <cellStyle name="Percent 19" xfId="156"/>
    <cellStyle name="Percent 2" xfId="157"/>
    <cellStyle name="Percent 20" xfId="158"/>
    <cellStyle name="Percent 21" xfId="159"/>
    <cellStyle name="Percent 22" xfId="160"/>
    <cellStyle name="Percent 23" xfId="161"/>
    <cellStyle name="Percent 24" xfId="162"/>
    <cellStyle name="Percent 25" xfId="163"/>
    <cellStyle name="Percent 26" xfId="164"/>
    <cellStyle name="Percent 27" xfId="165"/>
    <cellStyle name="Percent 28" xfId="166"/>
    <cellStyle name="Percent 29" xfId="167"/>
    <cellStyle name="Percent 3" xfId="168"/>
    <cellStyle name="Percent 30" xfId="169"/>
    <cellStyle name="Percent 31" xfId="170"/>
    <cellStyle name="Percent 32" xfId="171"/>
    <cellStyle name="Percent 33" xfId="172"/>
    <cellStyle name="Percent 34" xfId="173"/>
    <cellStyle name="Percent 35" xfId="174"/>
    <cellStyle name="Percent 36" xfId="175"/>
    <cellStyle name="Percent 37" xfId="176"/>
    <cellStyle name="Percent 38" xfId="177"/>
    <cellStyle name="Percent 4" xfId="178"/>
    <cellStyle name="Percent 5" xfId="179"/>
    <cellStyle name="Percent 6" xfId="180"/>
    <cellStyle name="Percent 7" xfId="181"/>
    <cellStyle name="Percent 8" xfId="182"/>
    <cellStyle name="Percent 9" xfId="183"/>
    <cellStyle name="การคำนวณ" xfId="184"/>
    <cellStyle name="ข้อความเตือน" xfId="185"/>
    <cellStyle name="ข้อความอธิบาย" xfId="186"/>
    <cellStyle name="Comma" xfId="187"/>
    <cellStyle name="Comma [0]" xfId="188"/>
    <cellStyle name="เครื่องหมายจุลภาค 2" xfId="189"/>
    <cellStyle name="เครื่องหมายจุลภาค 2 2" xfId="190"/>
    <cellStyle name="เครื่องหมายจุลภาค 3" xfId="191"/>
    <cellStyle name="เครื่องหมายจุลภาค 3 2" xfId="192"/>
    <cellStyle name="เครื่องหมายจุลภาค 4" xfId="193"/>
    <cellStyle name="Currency" xfId="194"/>
    <cellStyle name="Currency [0]" xfId="195"/>
    <cellStyle name="ชื่อเรื่อง" xfId="196"/>
    <cellStyle name="เซลล์ตรวจสอบ" xfId="197"/>
    <cellStyle name="เซลล์ที่มีการเชื่อมโยง" xfId="198"/>
    <cellStyle name="ดี" xfId="199"/>
    <cellStyle name="ปกติ 10" xfId="200"/>
    <cellStyle name="ปกติ 2" xfId="201"/>
    <cellStyle name="ปกติ 2 2" xfId="202"/>
    <cellStyle name="ปกติ 2 3" xfId="203"/>
    <cellStyle name="ปกติ 2 42" xfId="204"/>
    <cellStyle name="ปกติ 2 53" xfId="205"/>
    <cellStyle name="ปกติ 2 67" xfId="206"/>
    <cellStyle name="ปกติ 3" xfId="207"/>
    <cellStyle name="ปกติ 3 2" xfId="208"/>
    <cellStyle name="ปกติ 3 2 2" xfId="209"/>
    <cellStyle name="ปกติ 3 3" xfId="210"/>
    <cellStyle name="ปกติ 3 3 2" xfId="211"/>
    <cellStyle name="ปกติ 4" xfId="212"/>
    <cellStyle name="ปกติ 4 2" xfId="213"/>
    <cellStyle name="ปกติ 5" xfId="214"/>
    <cellStyle name="ปกติ 5 2" xfId="215"/>
    <cellStyle name="ปกติ 6" xfId="216"/>
    <cellStyle name="ปกติ 7" xfId="217"/>
    <cellStyle name="ปกติ 8" xfId="218"/>
    <cellStyle name="ปกติ 9" xfId="219"/>
    <cellStyle name="ปกติ 9 2" xfId="220"/>
    <cellStyle name="ป้อนค่า" xfId="221"/>
    <cellStyle name="ปานกลาง" xfId="222"/>
    <cellStyle name="Percent" xfId="223"/>
    <cellStyle name="เปอร์เซ็นต์ 2" xfId="224"/>
    <cellStyle name="ผลรวม" xfId="225"/>
    <cellStyle name="แย่" xfId="226"/>
    <cellStyle name="ส่วนที่ถูกเน้น1" xfId="227"/>
    <cellStyle name="ส่วนที่ถูกเน้น2" xfId="228"/>
    <cellStyle name="ส่วนที่ถูกเน้น3" xfId="229"/>
    <cellStyle name="ส่วนที่ถูกเน้น4" xfId="230"/>
    <cellStyle name="ส่วนที่ถูกเน้น5" xfId="231"/>
    <cellStyle name="ส่วนที่ถูกเน้น6" xfId="232"/>
    <cellStyle name="แสดงผล" xfId="233"/>
    <cellStyle name="หมายเหตุ" xfId="234"/>
    <cellStyle name="หัวเรื่อง 1" xfId="235"/>
    <cellStyle name="หัวเรื่อง 2" xfId="236"/>
    <cellStyle name="หัวเรื่อง 3" xfId="237"/>
    <cellStyle name="หัวเรื่อง 3 2" xfId="238"/>
    <cellStyle name="หัวเรื่อง 3 3" xfId="239"/>
    <cellStyle name="หัวเรื่อง 4" xfId="240"/>
    <cellStyle name="標準_Sheet1" xfId="2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externalLink" Target="externalLinks/externalLink1.xml" /><Relationship Id="rId72" Type="http://schemas.openxmlformats.org/officeDocument/2006/relationships/externalLink" Target="externalLinks/externalLink2.xml" /><Relationship Id="rId73" Type="http://schemas.openxmlformats.org/officeDocument/2006/relationships/externalLink" Target="externalLinks/externalLink3.xml" /><Relationship Id="rId74" Type="http://schemas.openxmlformats.org/officeDocument/2006/relationships/externalLink" Target="externalLinks/externalLink4.xml" /><Relationship Id="rId7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ข้อมูลเปรียบเทียบการใช้พลังงานไฟฟ้ารายเดือน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ปี 2558 และปี 2559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27"/>
          <c:w val="0.8582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ปี2558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'ผ(ข.2)'!$A$8:$A$19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'ผ(ข.2)'!$F$8:$F$19</c:f>
              <c:numCache>
                <c:ptCount val="12"/>
              </c:numCache>
            </c:numRef>
          </c:val>
        </c:ser>
        <c:ser>
          <c:idx val="1"/>
          <c:order val="1"/>
          <c:tx>
            <c:v>ปี2559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'ผ(ข.2)'!$F$34:$F$45</c:f>
              <c:numCache>
                <c:ptCount val="12"/>
              </c:numCache>
            </c:numRef>
          </c:val>
        </c:ser>
        <c:axId val="66810788"/>
        <c:axId val="64426181"/>
      </c:barChart>
      <c:catAx>
        <c:axId val="668107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426181"/>
        <c:crosses val="autoZero"/>
        <c:auto val="1"/>
        <c:lblOffset val="100"/>
        <c:tickLblSkip val="1"/>
        <c:noMultiLvlLbl val="0"/>
      </c:catAx>
      <c:valAx>
        <c:axId val="644261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0.02625"/>
              <c:y val="0.15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8107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525"/>
          <c:y val="0.4895"/>
          <c:w val="0.05975"/>
          <c:h val="0.1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ดัชนีการใช้พลังงาน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ในรอบปี 2558 และปี 2559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75"/>
          <c:y val="0.107"/>
          <c:w val="0.773"/>
          <c:h val="0.89325"/>
        </c:manualLayout>
      </c:layout>
      <c:lineChart>
        <c:grouping val="standard"/>
        <c:varyColors val="0"/>
        <c:ser>
          <c:idx val="0"/>
          <c:order val="0"/>
          <c:tx>
            <c:v>ปี 2558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'SEC (ทุกกรณี) (2)'!$C$22:$C$33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'SEC (โรงแรม)'!$F$8:$F$19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ปี 2559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'SEC (ทุกกรณี) (2)'!$C$22:$C$33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'SEC (โรงแรม)'!$O$8:$O$19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9958474"/>
        <c:axId val="46973083"/>
      </c:lineChart>
      <c:catAx>
        <c:axId val="499584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73083"/>
        <c:crosses val="autoZero"/>
        <c:auto val="1"/>
        <c:lblOffset val="100"/>
        <c:tickLblSkip val="1"/>
        <c:noMultiLvlLbl val="0"/>
      </c:catAx>
      <c:valAx>
        <c:axId val="469730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MJ/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ห้อง-วัน</a:t>
                </a:r>
              </a:p>
            </c:rich>
          </c:tx>
          <c:layout>
            <c:manualLayout>
              <c:xMode val="factor"/>
              <c:yMode val="factor"/>
              <c:x val="0.03625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584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75"/>
          <c:y val="0.47825"/>
          <c:w val="0.10275"/>
          <c:h val="0.1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การใช้พลังงานเชื้อเพลิงผลิตไฟฟ้า</a:t>
            </a:r>
          </a:p>
        </c:rich>
      </c:tx>
      <c:layout>
        <c:manualLayout>
          <c:xMode val="factor"/>
          <c:yMode val="factor"/>
          <c:x val="-0.002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0875"/>
          <c:w val="0.8507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tx>
            <c:v>ปี 2558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'ผ (ง2)'!$A$33:$A$44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'ผ (ง2)'!$N$10:$N$21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ปี 2559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'ผ (ง2)'!$N$33:$N$44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2964718"/>
        <c:axId val="51138143"/>
      </c:barChart>
      <c:catAx>
        <c:axId val="42964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138143"/>
        <c:crosses val="autoZero"/>
        <c:auto val="1"/>
        <c:lblOffset val="100"/>
        <c:tickLblSkip val="1"/>
        <c:noMultiLvlLbl val="0"/>
      </c:catAx>
      <c:valAx>
        <c:axId val="511381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MJ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964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8825"/>
          <c:w val="0.06675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การใช้พลังงานความร้อน</a:t>
            </a:r>
          </a:p>
        </c:rich>
      </c:tx>
      <c:layout>
        <c:manualLayout>
          <c:xMode val="factor"/>
          <c:yMode val="factor"/>
          <c:x val="-0.075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94"/>
          <c:w val="0.906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'ผ (ค)'!$U$6</c:f>
              <c:strCache>
                <c:ptCount val="1"/>
                <c:pt idx="0">
                  <c:v>ปี2558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'ผ (ค)'!$V$5:$AG$5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'ผ (ค)'!$V$6:$AG$6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'ผ (ค)'!$U$7</c:f>
              <c:strCache>
                <c:ptCount val="1"/>
                <c:pt idx="0">
                  <c:v>ปี2559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'ผ (ค)'!$V$5:$AG$5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'ผ (ค)'!$V$7:$AG$7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7590104"/>
        <c:axId val="48548889"/>
      </c:barChart>
      <c:catAx>
        <c:axId val="57590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48889"/>
        <c:crosses val="autoZero"/>
        <c:auto val="1"/>
        <c:lblOffset val="100"/>
        <c:tickLblSkip val="1"/>
        <c:noMultiLvlLbl val="0"/>
      </c:catAx>
      <c:valAx>
        <c:axId val="48548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590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"/>
          <c:y val="0.48825"/>
          <c:w val="0.0655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6775"/>
          <c:w val="0.8855"/>
          <c:h val="0.916"/>
        </c:manualLayout>
      </c:layout>
      <c:barChart>
        <c:barDir val="col"/>
        <c:grouping val="clustered"/>
        <c:varyColors val="0"/>
        <c:ser>
          <c:idx val="0"/>
          <c:order val="0"/>
          <c:tx>
            <c:v>ปี2558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'ผ (จ)'!$A$7:$A$10</c:f>
              <c:strCache>
                <c:ptCount val="4"/>
                <c:pt idx="0">
                  <c:v>ปรับอากาศแบบรวมศูนย์</c:v>
                </c:pt>
                <c:pt idx="1">
                  <c:v>ปรับอากาศแบบแยกส่วน</c:v>
                </c:pt>
                <c:pt idx="2">
                  <c:v>แสงสว่าง</c:v>
                </c:pt>
                <c:pt idx="3">
                  <c:v>อื่นๆ</c:v>
                </c:pt>
              </c:strCache>
            </c:strRef>
          </c:cat>
          <c:val>
            <c:numRef>
              <c:f>'ผ (จ)'!$B$7:$B$10</c:f>
              <c:numCache>
                <c:ptCount val="4"/>
              </c:numCache>
            </c:numRef>
          </c:val>
        </c:ser>
        <c:ser>
          <c:idx val="1"/>
          <c:order val="1"/>
          <c:tx>
            <c:v>ปี2559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'ผ (จ)'!$A$7:$A$10</c:f>
              <c:strCache>
                <c:ptCount val="4"/>
                <c:pt idx="0">
                  <c:v>ปรับอากาศแบบรวมศูนย์</c:v>
                </c:pt>
                <c:pt idx="1">
                  <c:v>ปรับอากาศแบบแยกส่วน</c:v>
                </c:pt>
                <c:pt idx="2">
                  <c:v>แสงสว่าง</c:v>
                </c:pt>
                <c:pt idx="3">
                  <c:v>อื่นๆ</c:v>
                </c:pt>
              </c:strCache>
            </c:strRef>
          </c:cat>
          <c:val>
            <c:numRef>
              <c:f>'ผ (จ)'!$B$18:$B$21</c:f>
              <c:numCache>
                <c:ptCount val="4"/>
              </c:numCache>
            </c:numRef>
          </c:val>
        </c:ser>
        <c:axId val="34286818"/>
        <c:axId val="40145907"/>
      </c:barChart>
      <c:catAx>
        <c:axId val="34286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ระบบ</a:t>
                </a:r>
              </a:p>
            </c:rich>
          </c:tx>
          <c:layout>
            <c:manualLayout>
              <c:xMode val="factor"/>
              <c:yMode val="factor"/>
              <c:x val="0.092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145907"/>
        <c:crosses val="autoZero"/>
        <c:auto val="1"/>
        <c:lblOffset val="100"/>
        <c:tickLblSkip val="1"/>
        <c:noMultiLvlLbl val="0"/>
      </c:catAx>
      <c:valAx>
        <c:axId val="401459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0.033"/>
              <c:y val="0.16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86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75"/>
          <c:y val="0.436"/>
          <c:w val="0.09625"/>
          <c:h val="0.1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635"/>
          <c:w val="0.79325"/>
          <c:h val="0.87525"/>
        </c:manualLayout>
      </c:layout>
      <c:barChart>
        <c:barDir val="col"/>
        <c:grouping val="clustered"/>
        <c:varyColors val="0"/>
        <c:ser>
          <c:idx val="1"/>
          <c:order val="0"/>
          <c:tx>
            <c:v>ปี2558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('ผ (ฉ)'!$B$7:$B$12,'ผ (ฉ)'!$B$19:$B$24)</c:f>
              <c:numCache>
                <c:ptCount val="6"/>
              </c:numCache>
            </c:numRef>
          </c:cat>
          <c:val>
            <c:numRef>
              <c:f>'ผ (ฉ)'!$D$7:$D$12</c:f>
              <c:numCache>
                <c:ptCount val="6"/>
              </c:numCache>
            </c:numRef>
          </c:val>
        </c:ser>
        <c:ser>
          <c:idx val="0"/>
          <c:order val="1"/>
          <c:tx>
            <c:v>ปี2559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'ผ (ฉ)'!$D$19:$D$24</c:f>
              <c:numCache>
                <c:ptCount val="6"/>
              </c:numCache>
            </c:numRef>
          </c:val>
        </c:ser>
        <c:gapWidth val="300"/>
        <c:axId val="25768844"/>
        <c:axId val="30593005"/>
      </c:barChart>
      <c:catAx>
        <c:axId val="25768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ระบบ</a:t>
                </a:r>
              </a:p>
            </c:rich>
          </c:tx>
          <c:layout>
            <c:manualLayout>
              <c:xMode val="factor"/>
              <c:yMode val="factor"/>
              <c:x val="0.03325"/>
              <c:y val="0.14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593005"/>
        <c:crosses val="autoZero"/>
        <c:auto val="1"/>
        <c:lblOffset val="100"/>
        <c:tickLblSkip val="1"/>
        <c:noMultiLvlLbl val="0"/>
      </c:catAx>
      <c:valAx>
        <c:axId val="305930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MJ</a:t>
                </a:r>
              </a:p>
            </c:rich>
          </c:tx>
          <c:layout>
            <c:manualLayout>
              <c:xMode val="factor"/>
              <c:yMode val="factor"/>
              <c:x val="0.036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68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8"/>
          <c:y val="0.43325"/>
          <c:w val="0.075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ปี 2558</a:t>
            </a:r>
          </a:p>
        </c:rich>
      </c:tx>
      <c:layout>
        <c:manualLayout>
          <c:xMode val="factor"/>
          <c:yMode val="factor"/>
          <c:x val="-0.003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1"/>
          <c:y val="0.25775"/>
          <c:w val="0.50075"/>
          <c:h val="0.64"/>
        </c:manualLayout>
      </c:layout>
      <c:pieChart>
        <c:varyColors val="1"/>
        <c:ser>
          <c:idx val="0"/>
          <c:order val="0"/>
          <c:tx>
            <c:strRef>
              <c:f>'ผ (ฉ)'!$T$7</c:f>
              <c:strCache>
                <c:ptCount val="1"/>
                <c:pt idx="0">
                  <c:v>ปี 2558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'ผ (ฉ)'!$S$8:$S$9</c:f>
              <c:strCache>
                <c:ptCount val="2"/>
                <c:pt idx="0">
                  <c:v>ไฟฟ้า</c:v>
                </c:pt>
                <c:pt idx="1">
                  <c:v>ความร้อน</c:v>
                </c:pt>
              </c:strCache>
            </c:strRef>
          </c:cat>
          <c:val>
            <c:numRef>
              <c:f>'ผ (ฉ)'!$T$8:$T$9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"/>
          <c:y val="0.496"/>
          <c:w val="0.189"/>
          <c:h val="0.1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ปี 2559</a:t>
            </a:r>
          </a:p>
        </c:rich>
      </c:tx>
      <c:layout>
        <c:manualLayout>
          <c:xMode val="factor"/>
          <c:yMode val="factor"/>
          <c:x val="-0.003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75"/>
          <c:y val="0.257"/>
          <c:w val="0.492"/>
          <c:h val="0.641"/>
        </c:manualLayout>
      </c:layout>
      <c:pieChart>
        <c:varyColors val="1"/>
        <c:ser>
          <c:idx val="0"/>
          <c:order val="0"/>
          <c:tx>
            <c:strRef>
              <c:f>'ผ (ฉ)'!$T$11</c:f>
              <c:strCache>
                <c:ptCount val="1"/>
                <c:pt idx="0">
                  <c:v>ปี 2559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'ผ (ฉ)'!$S$12:$S$13</c:f>
              <c:strCache>
                <c:ptCount val="2"/>
                <c:pt idx="0">
                  <c:v>ไฟฟ้า</c:v>
                </c:pt>
                <c:pt idx="1">
                  <c:v>ความร้อน</c:v>
                </c:pt>
              </c:strCache>
            </c:strRef>
          </c:cat>
          <c:val>
            <c:numRef>
              <c:f>'ผ (ฉ)'!$T$12:$T$13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5"/>
          <c:y val="0.498"/>
          <c:w val="0.185"/>
          <c:h val="0.1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ดัชนีการใช้พลังงาน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ในรอบปี 2558 และปี 2559</a:t>
            </a:r>
          </a:p>
        </c:rich>
      </c:tx>
      <c:layout>
        <c:manualLayout>
          <c:xMode val="factor"/>
          <c:yMode val="factor"/>
          <c:x val="0.007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98"/>
          <c:w val="0.78975"/>
          <c:h val="0.7835"/>
        </c:manualLayout>
      </c:layout>
      <c:lineChart>
        <c:grouping val="standard"/>
        <c:varyColors val="0"/>
        <c:ser>
          <c:idx val="0"/>
          <c:order val="0"/>
          <c:tx>
            <c:v>ปี2558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'SEC (ทุกกรณี) (2)'!$C$22:$C$33</c:f>
              <c:strCache/>
            </c:strRef>
          </c:cat>
          <c:val>
            <c:numRef>
              <c:f>'SEC (ทุกกรณี)'!$F$9:$F$20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ปี2559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'SEC (ทุกกรณี) (2)'!$C$22:$C$33</c:f>
              <c:strCache/>
            </c:strRef>
          </c:cat>
          <c:val>
            <c:numRef>
              <c:f>'SEC (ทุกกรณี)'!$O$9:$O$20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901590"/>
        <c:axId val="62114311"/>
      </c:lineChart>
      <c:catAx>
        <c:axId val="69015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114311"/>
        <c:crosses val="autoZero"/>
        <c:auto val="1"/>
        <c:lblOffset val="100"/>
        <c:tickLblSkip val="1"/>
        <c:noMultiLvlLbl val="0"/>
      </c:catAx>
      <c:valAx>
        <c:axId val="621143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MJ/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ตารางเมตร</a:t>
                </a:r>
              </a:p>
            </c:rich>
          </c:tx>
          <c:layout>
            <c:manualLayout>
              <c:xMode val="factor"/>
              <c:yMode val="factor"/>
              <c:x val="0.038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9015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5"/>
          <c:y val="0.476"/>
          <c:w val="0.0942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ดัชนีการใช้พลังงาน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ในรอบปี 2558 และปี 2559</a:t>
            </a:r>
          </a:p>
        </c:rich>
      </c:tx>
      <c:layout>
        <c:manualLayout>
          <c:xMode val="factor"/>
          <c:yMode val="factor"/>
          <c:x val="-0.022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9825"/>
          <c:w val="0.789"/>
          <c:h val="0.784"/>
        </c:manualLayout>
      </c:layout>
      <c:lineChart>
        <c:grouping val="standard"/>
        <c:varyColors val="0"/>
        <c:ser>
          <c:idx val="0"/>
          <c:order val="0"/>
          <c:tx>
            <c:v>ปี 2558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'SEC (ทุกกรณี) (2)'!$C$22:$C$33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'SEC  (โรงพยาบาล)'!$F$8:$F$19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ปี 2559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'SEC (ทุกกรณี) (2)'!$C$22:$C$33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'SEC  (โรงพยาบาล)'!$O$8:$O$19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2157888"/>
        <c:axId val="65203265"/>
      </c:lineChart>
      <c:catAx>
        <c:axId val="221578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203265"/>
        <c:crosses val="autoZero"/>
        <c:auto val="1"/>
        <c:lblOffset val="100"/>
        <c:tickLblSkip val="1"/>
        <c:noMultiLvlLbl val="0"/>
      </c:catAx>
      <c:valAx>
        <c:axId val="652032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MJ/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เตียง-วัน</a:t>
                </a:r>
              </a:p>
            </c:rich>
          </c:tx>
          <c:layout>
            <c:manualLayout>
              <c:xMode val="factor"/>
              <c:yMode val="factor"/>
              <c:x val="0.030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157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5"/>
          <c:y val="0.4775"/>
          <c:w val="0.082"/>
          <c:h val="0.0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0.92125</cdr:x>
      <cdr:y>0.83525</cdr:y>
    </cdr:from>
    <cdr:to>
      <cdr:x>0.9935</cdr:x>
      <cdr:y>0.89275</cdr:y>
    </cdr:to>
    <cdr:sp>
      <cdr:nvSpPr>
        <cdr:cNvPr id="1" name="Rectangle 1"/>
        <cdr:cNvSpPr>
          <a:spLocks/>
        </cdr:cNvSpPr>
      </cdr:nvSpPr>
      <cdr:spPr>
        <a:xfrm>
          <a:off x="6981825" y="2714625"/>
          <a:ext cx="552450" cy="1905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เดือน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22</xdr:row>
      <xdr:rowOff>219075</xdr:rowOff>
    </xdr:from>
    <xdr:to>
      <xdr:col>9</xdr:col>
      <xdr:colOff>371475</xdr:colOff>
      <xdr:row>22</xdr:row>
      <xdr:rowOff>219075</xdr:rowOff>
    </xdr:to>
    <xdr:sp>
      <xdr:nvSpPr>
        <xdr:cNvPr id="1" name="Straight Connector 2"/>
        <xdr:cNvSpPr>
          <a:spLocks/>
        </xdr:cNvSpPr>
      </xdr:nvSpPr>
      <xdr:spPr>
        <a:xfrm>
          <a:off x="2009775" y="5705475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0.88575</cdr:x>
      <cdr:y>0.751</cdr:y>
    </cdr:from>
    <cdr:to>
      <cdr:x>0.955</cdr:x>
      <cdr:y>0.806</cdr:y>
    </cdr:to>
    <cdr:sp>
      <cdr:nvSpPr>
        <cdr:cNvPr id="1" name="Rectangle 1"/>
        <cdr:cNvSpPr>
          <a:spLocks/>
        </cdr:cNvSpPr>
      </cdr:nvSpPr>
      <cdr:spPr>
        <a:xfrm>
          <a:off x="6953250" y="1771650"/>
          <a:ext cx="542925" cy="1333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เดือน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2</xdr:row>
      <xdr:rowOff>104775</xdr:rowOff>
    </xdr:from>
    <xdr:to>
      <xdr:col>14</xdr:col>
      <xdr:colOff>152400</xdr:colOff>
      <xdr:row>14</xdr:row>
      <xdr:rowOff>142875</xdr:rowOff>
    </xdr:to>
    <xdr:graphicFrame>
      <xdr:nvGraphicFramePr>
        <xdr:cNvPr id="1" name="แผนภูมิ 2"/>
        <xdr:cNvGraphicFramePr/>
      </xdr:nvGraphicFramePr>
      <xdr:xfrm>
        <a:off x="1409700" y="657225"/>
        <a:ext cx="78581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23</xdr:row>
      <xdr:rowOff>9525</xdr:rowOff>
    </xdr:from>
    <xdr:to>
      <xdr:col>9</xdr:col>
      <xdr:colOff>523875</xdr:colOff>
      <xdr:row>23</xdr:row>
      <xdr:rowOff>9525</xdr:rowOff>
    </xdr:to>
    <xdr:sp>
      <xdr:nvSpPr>
        <xdr:cNvPr id="1" name="Straight Connector 3"/>
        <xdr:cNvSpPr>
          <a:spLocks/>
        </xdr:cNvSpPr>
      </xdr:nvSpPr>
      <xdr:spPr>
        <a:xfrm>
          <a:off x="1952625" y="5800725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0.88925</cdr:x>
      <cdr:y>0.86875</cdr:y>
    </cdr:from>
    <cdr:to>
      <cdr:x>0.96175</cdr:x>
      <cdr:y>0.92875</cdr:y>
    </cdr:to>
    <cdr:sp>
      <cdr:nvSpPr>
        <cdr:cNvPr id="1" name="Rectangle 1"/>
        <cdr:cNvSpPr>
          <a:spLocks/>
        </cdr:cNvSpPr>
      </cdr:nvSpPr>
      <cdr:spPr>
        <a:xfrm>
          <a:off x="6753225" y="2905125"/>
          <a:ext cx="552450" cy="2000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เดือน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</xdr:row>
      <xdr:rowOff>171450</xdr:rowOff>
    </xdr:from>
    <xdr:to>
      <xdr:col>14</xdr:col>
      <xdr:colOff>104775</xdr:colOff>
      <xdr:row>14</xdr:row>
      <xdr:rowOff>57150</xdr:rowOff>
    </xdr:to>
    <xdr:graphicFrame>
      <xdr:nvGraphicFramePr>
        <xdr:cNvPr id="1" name="แผนภูมิ 3"/>
        <xdr:cNvGraphicFramePr/>
      </xdr:nvGraphicFramePr>
      <xdr:xfrm>
        <a:off x="1676400" y="438150"/>
        <a:ext cx="76009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51</xdr:row>
      <xdr:rowOff>66675</xdr:rowOff>
    </xdr:from>
    <xdr:to>
      <xdr:col>6</xdr:col>
      <xdr:colOff>571500</xdr:colOff>
      <xdr:row>52</xdr:row>
      <xdr:rowOff>85725</xdr:rowOff>
    </xdr:to>
    <xdr:sp>
      <xdr:nvSpPr>
        <xdr:cNvPr id="1" name="Rectangle 5"/>
        <xdr:cNvSpPr>
          <a:spLocks/>
        </xdr:cNvSpPr>
      </xdr:nvSpPr>
      <xdr:spPr>
        <a:xfrm>
          <a:off x="4648200" y="12963525"/>
          <a:ext cx="52387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x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609600</xdr:colOff>
      <xdr:row>51</xdr:row>
      <xdr:rowOff>171450</xdr:rowOff>
    </xdr:from>
    <xdr:to>
      <xdr:col>6</xdr:col>
      <xdr:colOff>152400</xdr:colOff>
      <xdr:row>51</xdr:row>
      <xdr:rowOff>171450</xdr:rowOff>
    </xdr:to>
    <xdr:sp>
      <xdr:nvSpPr>
        <xdr:cNvPr id="2" name="Straight Connector 8"/>
        <xdr:cNvSpPr>
          <a:spLocks/>
        </xdr:cNvSpPr>
      </xdr:nvSpPr>
      <xdr:spPr>
        <a:xfrm>
          <a:off x="1819275" y="130683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47625</xdr:colOff>
      <xdr:row>25</xdr:row>
      <xdr:rowOff>66675</xdr:rowOff>
    </xdr:from>
    <xdr:to>
      <xdr:col>6</xdr:col>
      <xdr:colOff>571500</xdr:colOff>
      <xdr:row>26</xdr:row>
      <xdr:rowOff>85725</xdr:rowOff>
    </xdr:to>
    <xdr:sp>
      <xdr:nvSpPr>
        <xdr:cNvPr id="3" name="Rectangle 11"/>
        <xdr:cNvSpPr>
          <a:spLocks/>
        </xdr:cNvSpPr>
      </xdr:nvSpPr>
      <xdr:spPr>
        <a:xfrm>
          <a:off x="4648200" y="6343650"/>
          <a:ext cx="52387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x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609600</xdr:colOff>
      <xdr:row>25</xdr:row>
      <xdr:rowOff>171450</xdr:rowOff>
    </xdr:from>
    <xdr:to>
      <xdr:col>6</xdr:col>
      <xdr:colOff>152400</xdr:colOff>
      <xdr:row>25</xdr:row>
      <xdr:rowOff>171450</xdr:rowOff>
    </xdr:to>
    <xdr:sp>
      <xdr:nvSpPr>
        <xdr:cNvPr id="4" name="Straight Connector 12"/>
        <xdr:cNvSpPr>
          <a:spLocks/>
        </xdr:cNvSpPr>
      </xdr:nvSpPr>
      <xdr:spPr>
        <a:xfrm>
          <a:off x="1819275" y="644842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12</xdr:col>
      <xdr:colOff>638175</xdr:colOff>
      <xdr:row>21</xdr:row>
      <xdr:rowOff>238125</xdr:rowOff>
    </xdr:to>
    <xdr:graphicFrame>
      <xdr:nvGraphicFramePr>
        <xdr:cNvPr id="1" name="แผนภูมิ 5"/>
        <xdr:cNvGraphicFramePr/>
      </xdr:nvGraphicFramePr>
      <xdr:xfrm>
        <a:off x="0" y="2752725"/>
        <a:ext cx="75819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0.89725</cdr:x>
      <cdr:y>0.86</cdr:y>
    </cdr:from>
    <cdr:to>
      <cdr:x>0.9765</cdr:x>
      <cdr:y>0.9185</cdr:y>
    </cdr:to>
    <cdr:sp>
      <cdr:nvSpPr>
        <cdr:cNvPr id="1" name="Rectangle 1"/>
        <cdr:cNvSpPr>
          <a:spLocks/>
        </cdr:cNvSpPr>
      </cdr:nvSpPr>
      <cdr:spPr>
        <a:xfrm>
          <a:off x="6210300" y="2838450"/>
          <a:ext cx="552450" cy="1905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เดือน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0.83675</cdr:y>
    </cdr:from>
    <cdr:to>
      <cdr:x>0.9795</cdr:x>
      <cdr:y>0.89075</cdr:y>
    </cdr:to>
    <cdr:sp>
      <cdr:nvSpPr>
        <cdr:cNvPr id="1" name="Rectangle 2"/>
        <cdr:cNvSpPr>
          <a:spLocks/>
        </cdr:cNvSpPr>
      </cdr:nvSpPr>
      <cdr:spPr>
        <a:xfrm>
          <a:off x="6229350" y="2762250"/>
          <a:ext cx="55245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เดือน</a:t>
          </a:r>
        </a:p>
      </cdr:txBody>
    </cdr:sp>
  </cdr:relSizeAnchor>
  <cdr:relSizeAnchor xmlns:cdr="http://schemas.openxmlformats.org/drawingml/2006/chartDrawing">
    <cdr:from>
      <cdr:x>0.0175</cdr:x>
      <cdr:y>0.0435</cdr:y>
    </cdr:from>
    <cdr:to>
      <cdr:x>0.097</cdr:x>
      <cdr:y>0.09025</cdr:y>
    </cdr:to>
    <cdr:sp>
      <cdr:nvSpPr>
        <cdr:cNvPr id="2" name="Rectangle 3"/>
        <cdr:cNvSpPr>
          <a:spLocks/>
        </cdr:cNvSpPr>
      </cdr:nvSpPr>
      <cdr:spPr>
        <a:xfrm>
          <a:off x="114300" y="142875"/>
          <a:ext cx="552450" cy="1524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MJ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19050</xdr:rowOff>
    </xdr:from>
    <xdr:to>
      <xdr:col>12</xdr:col>
      <xdr:colOff>0</xdr:colOff>
      <xdr:row>31</xdr:row>
      <xdr:rowOff>19050</xdr:rowOff>
    </xdr:to>
    <xdr:graphicFrame>
      <xdr:nvGraphicFramePr>
        <xdr:cNvPr id="1" name="แผนภูมิ 7"/>
        <xdr:cNvGraphicFramePr/>
      </xdr:nvGraphicFramePr>
      <xdr:xfrm>
        <a:off x="19050" y="4886325"/>
        <a:ext cx="69246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104775</xdr:rowOff>
    </xdr:from>
    <xdr:to>
      <xdr:col>11</xdr:col>
      <xdr:colOff>809625</xdr:colOff>
      <xdr:row>13</xdr:row>
      <xdr:rowOff>266700</xdr:rowOff>
    </xdr:to>
    <xdr:graphicFrame>
      <xdr:nvGraphicFramePr>
        <xdr:cNvPr id="2" name="แผนภูมิ 8"/>
        <xdr:cNvGraphicFramePr/>
      </xdr:nvGraphicFramePr>
      <xdr:xfrm>
        <a:off x="0" y="371475"/>
        <a:ext cx="69246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2</xdr:row>
      <xdr:rowOff>57150</xdr:rowOff>
    </xdr:from>
    <xdr:to>
      <xdr:col>2</xdr:col>
      <xdr:colOff>895350</xdr:colOff>
      <xdr:row>3</xdr:row>
      <xdr:rowOff>85725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447675"/>
          <a:ext cx="27527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2</xdr:row>
      <xdr:rowOff>9525</xdr:rowOff>
    </xdr:from>
    <xdr:to>
      <xdr:col>5</xdr:col>
      <xdr:colOff>0</xdr:colOff>
      <xdr:row>14</xdr:row>
      <xdr:rowOff>9525</xdr:rowOff>
    </xdr:to>
    <xdr:graphicFrame>
      <xdr:nvGraphicFramePr>
        <xdr:cNvPr id="2" name="แผนภูมิ 8"/>
        <xdr:cNvGraphicFramePr/>
      </xdr:nvGraphicFramePr>
      <xdr:xfrm>
        <a:off x="0" y="400050"/>
        <a:ext cx="602932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4</xdr:col>
      <xdr:colOff>923925</xdr:colOff>
      <xdr:row>31</xdr:row>
      <xdr:rowOff>9525</xdr:rowOff>
    </xdr:to>
    <xdr:graphicFrame>
      <xdr:nvGraphicFramePr>
        <xdr:cNvPr id="3" name="แผนภูมิ 9"/>
        <xdr:cNvGraphicFramePr/>
      </xdr:nvGraphicFramePr>
      <xdr:xfrm>
        <a:off x="0" y="4953000"/>
        <a:ext cx="601027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18</xdr:row>
      <xdr:rowOff>95250</xdr:rowOff>
    </xdr:from>
    <xdr:to>
      <xdr:col>3</xdr:col>
      <xdr:colOff>1209675</xdr:colOff>
      <xdr:row>26</xdr:row>
      <xdr:rowOff>123825</xdr:rowOff>
    </xdr:to>
    <xdr:pic>
      <xdr:nvPicPr>
        <xdr:cNvPr id="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14875"/>
          <a:ext cx="5657850" cy="2466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1409700</xdr:colOff>
      <xdr:row>20</xdr:row>
      <xdr:rowOff>57150</xdr:rowOff>
    </xdr:from>
    <xdr:to>
      <xdr:col>3</xdr:col>
      <xdr:colOff>523875</xdr:colOff>
      <xdr:row>23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09700" y="5286375"/>
          <a:ext cx="38671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(ใส่กราฟแสดงข้อมูลเปรียบเทียบข้อมูลการใช้พลังงานหรือดัชนีการใช้พลังงานเทียบกับค่าเป้าหมายภายในอาคารหรือเปรียบเทียบข้อมูล (ถ้ามี))
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1409700</xdr:colOff>
      <xdr:row>9</xdr:row>
      <xdr:rowOff>238125</xdr:rowOff>
    </xdr:to>
    <xdr:graphicFrame>
      <xdr:nvGraphicFramePr>
        <xdr:cNvPr id="3" name="Chart 4"/>
        <xdr:cNvGraphicFramePr/>
      </xdr:nvGraphicFramePr>
      <xdr:xfrm>
        <a:off x="0" y="295275"/>
        <a:ext cx="30575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</xdr:row>
      <xdr:rowOff>19050</xdr:rowOff>
    </xdr:from>
    <xdr:to>
      <xdr:col>3</xdr:col>
      <xdr:colOff>1457325</xdr:colOff>
      <xdr:row>9</xdr:row>
      <xdr:rowOff>247650</xdr:rowOff>
    </xdr:to>
    <xdr:graphicFrame>
      <xdr:nvGraphicFramePr>
        <xdr:cNvPr id="4" name="Chart 5"/>
        <xdr:cNvGraphicFramePr/>
      </xdr:nvGraphicFramePr>
      <xdr:xfrm>
        <a:off x="3086100" y="295275"/>
        <a:ext cx="31242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24</xdr:row>
      <xdr:rowOff>0</xdr:rowOff>
    </xdr:from>
    <xdr:to>
      <xdr:col>10</xdr:col>
      <xdr:colOff>38100</xdr:colOff>
      <xdr:row>24</xdr:row>
      <xdr:rowOff>0</xdr:rowOff>
    </xdr:to>
    <xdr:sp>
      <xdr:nvSpPr>
        <xdr:cNvPr id="1" name="Straight Connector 3"/>
        <xdr:cNvSpPr>
          <a:spLocks/>
        </xdr:cNvSpPr>
      </xdr:nvSpPr>
      <xdr:spPr>
        <a:xfrm>
          <a:off x="1943100" y="6010275"/>
          <a:ext cx="417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38100</xdr:rowOff>
    </xdr:from>
    <xdr:to>
      <xdr:col>13</xdr:col>
      <xdr:colOff>457200</xdr:colOff>
      <xdr:row>13</xdr:row>
      <xdr:rowOff>104775</xdr:rowOff>
    </xdr:to>
    <xdr:graphicFrame>
      <xdr:nvGraphicFramePr>
        <xdr:cNvPr id="1" name="แผนภูมิ 3"/>
        <xdr:cNvGraphicFramePr/>
      </xdr:nvGraphicFramePr>
      <xdr:xfrm>
        <a:off x="866775" y="304800"/>
        <a:ext cx="78581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133350</xdr:colOff>
      <xdr:row>10</xdr:row>
      <xdr:rowOff>133350</xdr:rowOff>
    </xdr:from>
    <xdr:to>
      <xdr:col>12</xdr:col>
      <xdr:colOff>676275</xdr:colOff>
      <xdr:row>11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7715250" y="2800350"/>
          <a:ext cx="542925" cy="180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เดือน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JOB\JOB%202016\ACs_&#3612;&#3641;&#3657;&#3605;&#3619;&#3623;&#3592;&#3626;&#3629;&#3610;\&#3649;&#3610;&#3610;&#3615;&#3629;&#3619;&#3660;&#3617;&#3605;&#3656;&#3634;&#3591;&#3654;\&#3615;&#3629;&#3619;&#3660;&#3617;-&#3619;&#3634;&#3618;&#3591;&#3634;&#3609;&#3585;&#3634;&#3619;&#3592;&#3633;&#3604;&#3585;&#3634;&#3619;&#3614;&#3621;&#3633;&#3591;&#3591;&#3634;&#3609;&#3611;&#3619;&#3632;&#3592;&#3635;&#3611;&#3637;2559-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napaporn\Target%20&amp;%20Plan\Building\Phyathai%203_ET&amp;P\Energy%20Consumption%20&amp;%20EEI%20_P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uthprapon\common\DeltaElectronics3\raw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1.&#3591;&#3634;&#3609;%20&#3588;&#3640;&#3603;&#3617;&#3591;&#3588;&#3621;\&#3595;&#3629;&#3591;&#3592;&#3604;&#3627;&#3617;&#3634;&#3618;&#3588;&#3619;&#3640;&#3601;%20Font_TH%20sarabun%204%20exel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หน้ารับรอง"/>
      <sheetName val="สารบัญ"/>
      <sheetName val="ข้อมูลเบื้องต้น"/>
      <sheetName val="เบื้องต้น-ต่อ"/>
      <sheetName val="ขั้นตอนที่1"/>
      <sheetName val="โครงสร้างหน้าที่"/>
      <sheetName val="วิธีการเผยแพร่"/>
      <sheetName val="เอกสารเผยแพร่ "/>
      <sheetName val="ขั้นตอนที่2"/>
      <sheetName val="สรุป EMM2"/>
      <sheetName val="ขั้นตอนที่3"/>
      <sheetName val="เอกสารเผยแพร่นโยบาย"/>
      <sheetName val="ขั้นตอนที่4"/>
      <sheetName val="การใช้พลังงาน(1)"/>
      <sheetName val="การใช้พลังงาน(2)"/>
      <sheetName val="สัดส่วนการใช้พลังงาน"/>
      <sheetName val="เปรียบเทียบข้อมูลโรงงาน"/>
      <sheetName val="ประเมินระดับผลิตภัณฑ์"/>
      <sheetName val="ข้อมูลSEC 57-58"/>
      <sheetName val="เพิ่มเติมเทียบข้อมูล"/>
      <sheetName val="ประเมินระดับเครื่องจักร"/>
      <sheetName val="ข้อมูลไฟฟ้าเครื่องจักร"/>
      <sheetName val="ข้อมูลเชื้อเพลิงเครื่องจักร"/>
      <sheetName val="ขั้นตอนที่5"/>
      <sheetName val="มาตรการและเป้าหมายปี59"/>
      <sheetName val="แผนอนุรักษ์ไฟฟ้า"/>
      <sheetName val="แผนอนุรักษ์ความร้อน"/>
      <sheetName val="มาตรการไฟฟ้า1"/>
      <sheetName val="มาตรการความร้อน"/>
      <sheetName val="แผนฝึกอบรมและกิจกรรม"/>
      <sheetName val="เพิ่มเติมเผยแพร่อบรม"/>
      <sheetName val="เพิ่มเติมเผยแพร่อบรม (2)"/>
      <sheetName val="ขั้นตอนที่6ตรวจสอบและวิเคราะห์"/>
      <sheetName val="สรุปผลการตรวจสอบ"/>
      <sheetName val="ผลการตรวจสอบและวิเคราะห์ไฟฟ้า"/>
      <sheetName val="การคำนวณด้านไฟฟ้า"/>
      <sheetName val="ผลการตรวจสอบด้านความร้อน"/>
      <sheetName val="การคำนวณด้านความร้อน"/>
      <sheetName val="ผลดำเนินการตามแผนฝึกอบรม"/>
      <sheetName val="การตรวจติดตาม"/>
      <sheetName val="เพิ่มเติมเผยแพร่ผู้ตรวจประเมินฯ"/>
      <sheetName val="ผลการตรวจประเมินภายใน"/>
      <sheetName val="การตรวจติดตามการจัดการ"/>
      <sheetName val="การตรวจติดตามการจัดการต่อ"/>
      <sheetName val="การทบทวนวิเคราะห์และแก้ไข"/>
      <sheetName val="เอกสารบันทึกวาระการประชุม"/>
      <sheetName val="สรุปผลการทบทวน"/>
      <sheetName val="เพิ่มเติมเผยแพร่ทบทวน"/>
      <sheetName val="ภาคผนวก"/>
      <sheetName val="ก)หม้อแปลงปัจจุบัน"/>
      <sheetName val="ข1)ข้อมูลการผลิตปี 58"/>
      <sheetName val="ข2)ข้อมูลการผลิตปี 59"/>
      <sheetName val="ค1)ไฟฟ้าปี 58"/>
      <sheetName val="ค2)ไฟฟ้าปี59"/>
      <sheetName val="ง1)เชื้อเพลิง 58"/>
      <sheetName val="ง2)เชื้อเพลิงปี59"/>
      <sheetName val="จ1)เชื้อเพลิงเพื่อผลิตไฟฟ้า 58"/>
      <sheetName val="จ1)เชื้อเพลิงเพื่อผลิตไฟฟ้า 59"/>
      <sheetName val="ฉ1)สัดส่วนการใช้พลังงาน58"/>
      <sheetName val="ฉ2)สัดส่วนการใช้พลังงาน 59"/>
      <sheetName val="ช1)สัดส่วนเชื้อเพลิง58"/>
      <sheetName val="ช2)สัดส่วนเชื้อเพลิง 59"/>
      <sheetName val="ประเมินระดับเครื่องจักร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"/>
      <sheetName val="Chart1"/>
      <sheetName val="Water"/>
      <sheetName val="Chart2"/>
      <sheetName val="Product"/>
      <sheetName val="Chart3"/>
      <sheetName val="EEI"/>
      <sheetName val="Chart4"/>
      <sheetName val="Chart5"/>
      <sheetName val="Sheet1"/>
      <sheetName val="Energy Consumption &amp; EEI _PPW"/>
    </sheetNames>
    <sheetDataSet>
      <sheetData sheetId="0">
        <row r="2">
          <cell r="A2" t="str">
            <v>อาคาร บางกอกซิตี้ ทาวเวอร์</v>
          </cell>
        </row>
        <row r="3">
          <cell r="A3" t="str">
            <v>บริษัท : กองทุนรวมสินทรัพย์ไทย 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"/>
      <sheetName val="Chart1"/>
      <sheetName val="EEtemp"/>
      <sheetName val="Water"/>
      <sheetName val="Chart2"/>
      <sheetName val="Product"/>
      <sheetName val="Chart3"/>
      <sheetName val="EEI"/>
      <sheetName val="Chart4"/>
      <sheetName val="Chart5"/>
      <sheetName val="EEItemp"/>
      <sheetName val="Sheet2"/>
      <sheetName val="Sheet3"/>
      <sheetName val="#REF"/>
      <sheetName val="Sol-Other"/>
      <sheetName val="การใช้พลังงาน(1)"/>
      <sheetName val="MONTH"/>
      <sheetName val="f_test_ผลรวม"/>
      <sheetName val="f_test_รหัส"/>
      <sheetName val="f_test_วัน"/>
      <sheetName val="Fuel Type"/>
      <sheetName val="จ้างหล่อ"/>
      <sheetName val="Attachment-4(2)"/>
      <sheetName val="MAY"/>
      <sheetName val="Pulp2"/>
    </sheetNames>
    <sheetDataSet>
      <sheetData sheetId="0">
        <row r="2">
          <cell r="A2" t="str">
            <v>บริษัท เดลต้า อิเลคโทรนิคส์ (ประเทศไทย) จำกัด (มหาชน) โรงงานที่สาม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รวมกลุ่ม"/>
      <sheetName val="FG"/>
      <sheetName val="INPUT"/>
      <sheetName val="ข้อมูลเบื้องต้น"/>
      <sheetName val=" เทียบ"/>
      <sheetName val="ไม่เทียบ"/>
      <sheetName val="allNY"/>
      <sheetName val="ซองจดหมาย (ปกติ)"/>
      <sheetName val="รายชื่อโรงงาน"/>
      <sheetName val="กรอกข้อมูลเบื้องต้น"/>
      <sheetName val="ซองจดหมาย (A4)"/>
      <sheetName val="ซองจดหมาย"/>
      <sheetName val="Lists"/>
      <sheetName val="Lebel"/>
      <sheetName val="fas"/>
      <sheetName val="input_FBR51-52"/>
      <sheetName val="ECCT 419 ฉบับ able"/>
    </sheetNames>
    <sheetDataSet>
      <sheetData sheetId="14">
        <row r="2">
          <cell r="B2">
            <v>1</v>
          </cell>
        </row>
        <row r="3">
          <cell r="B3">
            <v>2</v>
          </cell>
        </row>
        <row r="4">
          <cell r="B4">
            <v>3</v>
          </cell>
        </row>
        <row r="5">
          <cell r="B5">
            <v>4</v>
          </cell>
        </row>
        <row r="6">
          <cell r="B6">
            <v>5</v>
          </cell>
        </row>
        <row r="7">
          <cell r="B7">
            <v>6</v>
          </cell>
        </row>
        <row r="8">
          <cell r="B8">
            <v>7</v>
          </cell>
        </row>
        <row r="9">
          <cell r="B9">
            <v>8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</row>
        <row r="13">
          <cell r="B13">
            <v>12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16</v>
          </cell>
        </row>
        <row r="18">
          <cell r="B18">
            <v>17</v>
          </cell>
        </row>
        <row r="19">
          <cell r="B19">
            <v>18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</row>
        <row r="23">
          <cell r="B23">
            <v>22</v>
          </cell>
        </row>
        <row r="24">
          <cell r="B24">
            <v>23</v>
          </cell>
        </row>
        <row r="25">
          <cell r="B25">
            <v>24</v>
          </cell>
        </row>
        <row r="26">
          <cell r="B26">
            <v>25</v>
          </cell>
        </row>
        <row r="27">
          <cell r="B27">
            <v>26</v>
          </cell>
        </row>
        <row r="28">
          <cell r="B28">
            <v>27</v>
          </cell>
        </row>
        <row r="29">
          <cell r="B29">
            <v>28</v>
          </cell>
        </row>
        <row r="30">
          <cell r="B30">
            <v>29</v>
          </cell>
        </row>
        <row r="31">
          <cell r="B31">
            <v>30</v>
          </cell>
        </row>
        <row r="32">
          <cell r="B32">
            <v>31</v>
          </cell>
        </row>
        <row r="33">
          <cell r="B33">
            <v>32</v>
          </cell>
        </row>
        <row r="34">
          <cell r="B34">
            <v>33</v>
          </cell>
        </row>
        <row r="35">
          <cell r="B35">
            <v>34</v>
          </cell>
        </row>
        <row r="36">
          <cell r="B36">
            <v>35</v>
          </cell>
        </row>
        <row r="37">
          <cell r="B37">
            <v>36</v>
          </cell>
        </row>
        <row r="38">
          <cell r="B38">
            <v>37</v>
          </cell>
        </row>
        <row r="39">
          <cell r="B39">
            <v>38</v>
          </cell>
        </row>
        <row r="40">
          <cell r="B40">
            <v>39</v>
          </cell>
        </row>
        <row r="41">
          <cell r="B41">
            <v>40</v>
          </cell>
        </row>
        <row r="42">
          <cell r="B42">
            <v>41</v>
          </cell>
        </row>
        <row r="43">
          <cell r="B43">
            <v>42</v>
          </cell>
        </row>
        <row r="44">
          <cell r="B44">
            <v>43</v>
          </cell>
        </row>
        <row r="45">
          <cell r="B45">
            <v>44</v>
          </cell>
        </row>
        <row r="46">
          <cell r="B46">
            <v>45</v>
          </cell>
        </row>
        <row r="47">
          <cell r="B47">
            <v>46</v>
          </cell>
        </row>
        <row r="48">
          <cell r="B48">
            <v>47</v>
          </cell>
        </row>
        <row r="49">
          <cell r="B49">
            <v>48</v>
          </cell>
        </row>
        <row r="50">
          <cell r="B50">
            <v>49</v>
          </cell>
        </row>
        <row r="51">
          <cell r="B51">
            <v>50</v>
          </cell>
        </row>
        <row r="52">
          <cell r="B52">
            <v>51</v>
          </cell>
        </row>
        <row r="53">
          <cell r="B53">
            <v>52</v>
          </cell>
        </row>
        <row r="54">
          <cell r="B54">
            <v>53</v>
          </cell>
        </row>
        <row r="55">
          <cell r="B55">
            <v>54</v>
          </cell>
        </row>
        <row r="56">
          <cell r="B56">
            <v>55</v>
          </cell>
        </row>
        <row r="57">
          <cell r="B57">
            <v>56</v>
          </cell>
        </row>
        <row r="58">
          <cell r="B58">
            <v>57</v>
          </cell>
        </row>
        <row r="59">
          <cell r="B59">
            <v>58</v>
          </cell>
        </row>
        <row r="60">
          <cell r="B60">
            <v>59</v>
          </cell>
        </row>
        <row r="61">
          <cell r="B61">
            <v>60</v>
          </cell>
        </row>
        <row r="62">
          <cell r="B62">
            <v>61</v>
          </cell>
        </row>
        <row r="63">
          <cell r="B63">
            <v>62</v>
          </cell>
        </row>
        <row r="64">
          <cell r="B64">
            <v>63</v>
          </cell>
        </row>
        <row r="65">
          <cell r="B65">
            <v>64</v>
          </cell>
        </row>
        <row r="66">
          <cell r="B66">
            <v>65</v>
          </cell>
        </row>
        <row r="67">
          <cell r="B67">
            <v>66</v>
          </cell>
        </row>
        <row r="68">
          <cell r="B68">
            <v>67</v>
          </cell>
        </row>
        <row r="69">
          <cell r="B69">
            <v>68</v>
          </cell>
        </row>
        <row r="70">
          <cell r="B70">
            <v>69</v>
          </cell>
        </row>
        <row r="71">
          <cell r="B71">
            <v>70</v>
          </cell>
        </row>
        <row r="72">
          <cell r="B72">
            <v>71</v>
          </cell>
        </row>
        <row r="73">
          <cell r="B73">
            <v>72</v>
          </cell>
        </row>
        <row r="74">
          <cell r="B74">
            <v>73</v>
          </cell>
        </row>
        <row r="75">
          <cell r="B75">
            <v>74</v>
          </cell>
        </row>
        <row r="76">
          <cell r="B76">
            <v>75</v>
          </cell>
        </row>
        <row r="77">
          <cell r="B77">
            <v>76</v>
          </cell>
        </row>
        <row r="78">
          <cell r="B78">
            <v>77</v>
          </cell>
        </row>
        <row r="79">
          <cell r="B79">
            <v>78</v>
          </cell>
        </row>
        <row r="80">
          <cell r="B80">
            <v>79</v>
          </cell>
        </row>
        <row r="81">
          <cell r="B81">
            <v>80</v>
          </cell>
        </row>
        <row r="82">
          <cell r="B82">
            <v>81</v>
          </cell>
        </row>
        <row r="83">
          <cell r="B83">
            <v>82</v>
          </cell>
        </row>
        <row r="84">
          <cell r="B84">
            <v>83</v>
          </cell>
        </row>
        <row r="85">
          <cell r="B85">
            <v>84</v>
          </cell>
        </row>
        <row r="86">
          <cell r="B86">
            <v>85</v>
          </cell>
        </row>
        <row r="87">
          <cell r="B87">
            <v>86</v>
          </cell>
        </row>
        <row r="88">
          <cell r="B88">
            <v>87</v>
          </cell>
        </row>
        <row r="89">
          <cell r="B89">
            <v>88</v>
          </cell>
        </row>
        <row r="90">
          <cell r="B90">
            <v>89</v>
          </cell>
        </row>
        <row r="91">
          <cell r="B91">
            <v>90</v>
          </cell>
        </row>
        <row r="92">
          <cell r="B92">
            <v>91</v>
          </cell>
        </row>
        <row r="93">
          <cell r="B93">
            <v>92</v>
          </cell>
        </row>
        <row r="94">
          <cell r="B94">
            <v>93</v>
          </cell>
        </row>
        <row r="95">
          <cell r="B95">
            <v>94</v>
          </cell>
        </row>
        <row r="96">
          <cell r="B96">
            <v>95</v>
          </cell>
        </row>
        <row r="97">
          <cell r="B97">
            <v>96</v>
          </cell>
        </row>
        <row r="98">
          <cell r="B98">
            <v>97</v>
          </cell>
        </row>
        <row r="99">
          <cell r="B99">
            <v>98</v>
          </cell>
        </row>
        <row r="100">
          <cell r="B100">
            <v>99</v>
          </cell>
        </row>
        <row r="101">
          <cell r="B101">
            <v>100</v>
          </cell>
        </row>
        <row r="102">
          <cell r="B102">
            <v>101</v>
          </cell>
        </row>
        <row r="103">
          <cell r="B103">
            <v>102</v>
          </cell>
        </row>
        <row r="104">
          <cell r="B104">
            <v>103</v>
          </cell>
        </row>
        <row r="105">
          <cell r="B105">
            <v>104</v>
          </cell>
        </row>
        <row r="106">
          <cell r="B106">
            <v>105</v>
          </cell>
        </row>
        <row r="107">
          <cell r="B107">
            <v>106</v>
          </cell>
        </row>
        <row r="108">
          <cell r="B108">
            <v>107</v>
          </cell>
        </row>
        <row r="109">
          <cell r="B109">
            <v>108</v>
          </cell>
        </row>
        <row r="110">
          <cell r="B110">
            <v>109</v>
          </cell>
        </row>
        <row r="111">
          <cell r="B111">
            <v>110</v>
          </cell>
        </row>
        <row r="112">
          <cell r="B112">
            <v>111</v>
          </cell>
        </row>
        <row r="113">
          <cell r="B113">
            <v>112</v>
          </cell>
        </row>
        <row r="114">
          <cell r="B114">
            <v>113</v>
          </cell>
        </row>
        <row r="115">
          <cell r="B115">
            <v>114</v>
          </cell>
        </row>
        <row r="116">
          <cell r="B116">
            <v>115</v>
          </cell>
        </row>
        <row r="117">
          <cell r="B117">
            <v>116</v>
          </cell>
        </row>
        <row r="118">
          <cell r="B118">
            <v>117</v>
          </cell>
        </row>
        <row r="119">
          <cell r="B119">
            <v>118</v>
          </cell>
        </row>
        <row r="120">
          <cell r="B120">
            <v>119</v>
          </cell>
        </row>
        <row r="121">
          <cell r="B121">
            <v>120</v>
          </cell>
        </row>
        <row r="122">
          <cell r="B122">
            <v>121</v>
          </cell>
        </row>
        <row r="123">
          <cell r="B123">
            <v>122</v>
          </cell>
        </row>
        <row r="124">
          <cell r="B124">
            <v>123</v>
          </cell>
        </row>
        <row r="125">
          <cell r="B125">
            <v>124</v>
          </cell>
        </row>
        <row r="126">
          <cell r="B126">
            <v>125</v>
          </cell>
        </row>
        <row r="127">
          <cell r="B127">
            <v>126</v>
          </cell>
        </row>
        <row r="128">
          <cell r="B128">
            <v>127</v>
          </cell>
        </row>
        <row r="129">
          <cell r="B129">
            <v>128</v>
          </cell>
        </row>
        <row r="130">
          <cell r="B130">
            <v>129</v>
          </cell>
        </row>
        <row r="131">
          <cell r="B131">
            <v>130</v>
          </cell>
        </row>
        <row r="132">
          <cell r="B132">
            <v>131</v>
          </cell>
        </row>
        <row r="133">
          <cell r="B133">
            <v>132</v>
          </cell>
        </row>
        <row r="134">
          <cell r="B134">
            <v>133</v>
          </cell>
        </row>
        <row r="135">
          <cell r="B135">
            <v>134</v>
          </cell>
        </row>
        <row r="136">
          <cell r="B136">
            <v>135</v>
          </cell>
        </row>
        <row r="137">
          <cell r="B137">
            <v>136</v>
          </cell>
        </row>
        <row r="138">
          <cell r="B138">
            <v>137</v>
          </cell>
        </row>
        <row r="139">
          <cell r="B139">
            <v>138</v>
          </cell>
        </row>
        <row r="140">
          <cell r="B140">
            <v>139</v>
          </cell>
        </row>
        <row r="141">
          <cell r="B141">
            <v>140</v>
          </cell>
        </row>
        <row r="142">
          <cell r="B142">
            <v>141</v>
          </cell>
        </row>
        <row r="143">
          <cell r="B143">
            <v>142</v>
          </cell>
        </row>
        <row r="144">
          <cell r="B144">
            <v>143</v>
          </cell>
        </row>
        <row r="145">
          <cell r="B145">
            <v>144</v>
          </cell>
        </row>
        <row r="146">
          <cell r="B146">
            <v>145</v>
          </cell>
        </row>
        <row r="147">
          <cell r="B147">
            <v>146</v>
          </cell>
        </row>
        <row r="148">
          <cell r="B148">
            <v>147</v>
          </cell>
        </row>
        <row r="149">
          <cell r="B149">
            <v>148</v>
          </cell>
        </row>
        <row r="150">
          <cell r="B150">
            <v>149</v>
          </cell>
        </row>
        <row r="151">
          <cell r="B151">
            <v>150</v>
          </cell>
        </row>
        <row r="152">
          <cell r="B152">
            <v>151</v>
          </cell>
        </row>
        <row r="153">
          <cell r="B153">
            <v>152</v>
          </cell>
        </row>
        <row r="154">
          <cell r="B154">
            <v>153</v>
          </cell>
        </row>
        <row r="155">
          <cell r="B155">
            <v>154</v>
          </cell>
        </row>
        <row r="156">
          <cell r="B156">
            <v>155</v>
          </cell>
        </row>
        <row r="157">
          <cell r="B157">
            <v>156</v>
          </cell>
        </row>
        <row r="158">
          <cell r="B158">
            <v>157</v>
          </cell>
        </row>
        <row r="159">
          <cell r="B159">
            <v>158</v>
          </cell>
        </row>
        <row r="160">
          <cell r="B160">
            <v>159</v>
          </cell>
        </row>
        <row r="161">
          <cell r="B161">
            <v>160</v>
          </cell>
        </row>
        <row r="162">
          <cell r="B162">
            <v>161</v>
          </cell>
        </row>
        <row r="163">
          <cell r="B163">
            <v>162</v>
          </cell>
        </row>
        <row r="164">
          <cell r="B164">
            <v>163</v>
          </cell>
        </row>
        <row r="165">
          <cell r="B165">
            <v>164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4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5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60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38"/>
  <sheetViews>
    <sheetView showGridLines="0" tabSelected="1" view="pageBreakPreview" zoomScaleNormal="110" zoomScaleSheetLayoutView="100" workbookViewId="0" topLeftCell="A1">
      <selection activeCell="N29" sqref="N29"/>
    </sheetView>
  </sheetViews>
  <sheetFormatPr defaultColWidth="9.00390625" defaultRowHeight="14.25"/>
  <cols>
    <col min="1" max="1" width="5.00390625" style="7" customWidth="1"/>
    <col min="2" max="5" width="9.00390625" style="7" customWidth="1"/>
    <col min="6" max="6" width="9.375" style="7" customWidth="1"/>
    <col min="7" max="7" width="9.625" style="7" customWidth="1"/>
    <col min="8" max="8" width="17.00390625" style="7" customWidth="1"/>
    <col min="9" max="9" width="4.75390625" style="7" customWidth="1"/>
    <col min="10" max="16384" width="9.00390625" style="7" customWidth="1"/>
  </cols>
  <sheetData>
    <row r="1" spans="1:9" ht="14.25" customHeight="1" thickTop="1">
      <c r="A1" s="607"/>
      <c r="B1" s="608"/>
      <c r="C1" s="608"/>
      <c r="D1" s="608"/>
      <c r="E1" s="609"/>
      <c r="F1" s="609"/>
      <c r="G1" s="609"/>
      <c r="H1" s="609"/>
      <c r="I1" s="610"/>
    </row>
    <row r="2" spans="1:9" ht="14.25" customHeight="1">
      <c r="A2" s="4"/>
      <c r="B2" s="5"/>
      <c r="C2" s="5"/>
      <c r="D2" s="5"/>
      <c r="E2" s="611"/>
      <c r="F2" s="611"/>
      <c r="G2" s="611"/>
      <c r="H2" s="611"/>
      <c r="I2" s="612"/>
    </row>
    <row r="3" spans="1:9" ht="15">
      <c r="A3" s="4"/>
      <c r="B3" s="5"/>
      <c r="C3" s="5"/>
      <c r="D3" s="5"/>
      <c r="E3" s="5"/>
      <c r="F3" s="5"/>
      <c r="G3" s="5"/>
      <c r="H3" s="5"/>
      <c r="I3" s="6"/>
    </row>
    <row r="4" spans="1:9" ht="15">
      <c r="A4" s="4"/>
      <c r="B4" s="5"/>
      <c r="C4" s="5"/>
      <c r="D4" s="5"/>
      <c r="E4" s="5"/>
      <c r="F4" s="5"/>
      <c r="G4" s="5"/>
      <c r="H4" s="5"/>
      <c r="I4" s="6"/>
    </row>
    <row r="5" spans="1:9" ht="45.75">
      <c r="A5" s="626" t="s">
        <v>323</v>
      </c>
      <c r="B5" s="627"/>
      <c r="C5" s="627"/>
      <c r="D5" s="627"/>
      <c r="E5" s="627"/>
      <c r="F5" s="627"/>
      <c r="G5" s="627"/>
      <c r="H5" s="627"/>
      <c r="I5" s="628"/>
    </row>
    <row r="6" spans="1:9" ht="45.75">
      <c r="A6" s="4"/>
      <c r="B6" s="627" t="s">
        <v>376</v>
      </c>
      <c r="C6" s="627"/>
      <c r="D6" s="627"/>
      <c r="E6" s="627"/>
      <c r="F6" s="627"/>
      <c r="G6" s="627"/>
      <c r="H6" s="627"/>
      <c r="I6" s="6"/>
    </row>
    <row r="7" spans="1:9" ht="33.75">
      <c r="A7" s="8"/>
      <c r="B7" s="629" t="s">
        <v>828</v>
      </c>
      <c r="C7" s="629"/>
      <c r="D7" s="629"/>
      <c r="E7" s="629"/>
      <c r="F7" s="629"/>
      <c r="G7" s="629"/>
      <c r="H7" s="629"/>
      <c r="I7" s="9"/>
    </row>
    <row r="8" spans="1:9" ht="30.75">
      <c r="A8" s="4"/>
      <c r="I8" s="10"/>
    </row>
    <row r="9" spans="1:9" ht="15">
      <c r="A9" s="4"/>
      <c r="I9" s="6"/>
    </row>
    <row r="10" spans="1:9" ht="15">
      <c r="A10" s="4"/>
      <c r="I10" s="6"/>
    </row>
    <row r="11" spans="1:9" ht="15">
      <c r="A11" s="4"/>
      <c r="I11" s="6"/>
    </row>
    <row r="12" spans="1:9" ht="15">
      <c r="A12" s="4"/>
      <c r="I12" s="6"/>
    </row>
    <row r="13" spans="1:9" ht="15">
      <c r="A13" s="4"/>
      <c r="I13" s="6"/>
    </row>
    <row r="14" spans="1:9" ht="26.25">
      <c r="A14" s="4"/>
      <c r="I14" s="11"/>
    </row>
    <row r="15" spans="1:9" ht="15">
      <c r="A15" s="4"/>
      <c r="B15" s="5"/>
      <c r="C15" s="5"/>
      <c r="D15" s="5"/>
      <c r="E15" s="5"/>
      <c r="F15" s="5"/>
      <c r="G15" s="5"/>
      <c r="H15" s="5"/>
      <c r="I15" s="6"/>
    </row>
    <row r="16" spans="1:9" ht="15">
      <c r="A16" s="4"/>
      <c r="B16" s="5"/>
      <c r="C16" s="5"/>
      <c r="D16" s="5"/>
      <c r="E16" s="5"/>
      <c r="F16" s="5"/>
      <c r="G16" s="5"/>
      <c r="H16" s="5"/>
      <c r="I16" s="6"/>
    </row>
    <row r="17" spans="1:9" ht="15">
      <c r="A17" s="4"/>
      <c r="B17" s="5"/>
      <c r="C17" s="5"/>
      <c r="D17" s="5"/>
      <c r="E17" s="5"/>
      <c r="F17" s="5"/>
      <c r="G17" s="5"/>
      <c r="H17" s="5"/>
      <c r="I17" s="6"/>
    </row>
    <row r="18" spans="1:9" ht="15">
      <c r="A18" s="4"/>
      <c r="B18" s="5"/>
      <c r="C18" s="5"/>
      <c r="D18" s="5"/>
      <c r="E18" s="5"/>
      <c r="F18" s="5"/>
      <c r="G18" s="5"/>
      <c r="H18" s="5"/>
      <c r="I18" s="6"/>
    </row>
    <row r="19" spans="1:9" ht="30.75">
      <c r="A19" s="12"/>
      <c r="B19" s="13"/>
      <c r="C19" s="630" t="s">
        <v>593</v>
      </c>
      <c r="D19" s="630"/>
      <c r="E19" s="630"/>
      <c r="F19" s="624"/>
      <c r="G19" s="624"/>
      <c r="H19" s="624"/>
      <c r="I19" s="10"/>
    </row>
    <row r="20" spans="1:9" ht="30.75">
      <c r="A20" s="12"/>
      <c r="B20" s="13"/>
      <c r="C20" s="630" t="s">
        <v>637</v>
      </c>
      <c r="D20" s="630"/>
      <c r="E20" s="630"/>
      <c r="F20" s="624"/>
      <c r="G20" s="624"/>
      <c r="H20" s="624"/>
      <c r="I20" s="10"/>
    </row>
    <row r="21" spans="1:9" ht="30.75">
      <c r="A21" s="12"/>
      <c r="B21" s="13"/>
      <c r="C21" s="630" t="s">
        <v>638</v>
      </c>
      <c r="D21" s="630"/>
      <c r="E21" s="630"/>
      <c r="F21" s="625"/>
      <c r="G21" s="625"/>
      <c r="H21" s="625"/>
      <c r="I21" s="10"/>
    </row>
    <row r="22" spans="1:9" ht="15">
      <c r="A22" s="4"/>
      <c r="B22" s="5"/>
      <c r="C22" s="5"/>
      <c r="D22" s="5"/>
      <c r="E22" s="5"/>
      <c r="F22" s="5"/>
      <c r="G22" s="5"/>
      <c r="H22" s="5"/>
      <c r="I22" s="6"/>
    </row>
    <row r="23" spans="1:9" ht="15">
      <c r="A23" s="4"/>
      <c r="B23" s="5"/>
      <c r="C23" s="5"/>
      <c r="D23" s="5"/>
      <c r="E23" s="5"/>
      <c r="F23" s="5"/>
      <c r="G23" s="5"/>
      <c r="H23" s="5"/>
      <c r="I23" s="6"/>
    </row>
    <row r="24" spans="1:9" ht="15">
      <c r="A24" s="4"/>
      <c r="B24" s="5"/>
      <c r="C24" s="5"/>
      <c r="D24" s="5"/>
      <c r="E24" s="5"/>
      <c r="F24" s="5"/>
      <c r="G24" s="5"/>
      <c r="H24" s="5"/>
      <c r="I24" s="6"/>
    </row>
    <row r="25" spans="1:9" ht="15">
      <c r="A25" s="4"/>
      <c r="B25" s="5"/>
      <c r="C25" s="5"/>
      <c r="D25" s="5"/>
      <c r="E25" s="5"/>
      <c r="F25" s="5"/>
      <c r="G25" s="5"/>
      <c r="H25" s="5"/>
      <c r="I25" s="6"/>
    </row>
    <row r="26" spans="1:9" ht="15">
      <c r="A26" s="4"/>
      <c r="B26" s="5"/>
      <c r="C26" s="5"/>
      <c r="D26" s="5"/>
      <c r="E26" s="5"/>
      <c r="F26" s="5"/>
      <c r="G26" s="5"/>
      <c r="H26" s="5"/>
      <c r="I26" s="6"/>
    </row>
    <row r="27" spans="1:9" ht="15">
      <c r="A27" s="4"/>
      <c r="B27" s="5"/>
      <c r="C27" s="5"/>
      <c r="D27" s="5"/>
      <c r="E27" s="5"/>
      <c r="F27" s="5"/>
      <c r="G27" s="5"/>
      <c r="H27" s="5"/>
      <c r="I27" s="6"/>
    </row>
    <row r="28" spans="1:9" ht="15">
      <c r="A28" s="4"/>
      <c r="B28" s="5"/>
      <c r="C28" s="5"/>
      <c r="D28" s="5"/>
      <c r="E28" s="5"/>
      <c r="F28" s="5"/>
      <c r="G28" s="5"/>
      <c r="H28" s="5"/>
      <c r="I28" s="6"/>
    </row>
    <row r="29" spans="1:9" ht="15">
      <c r="A29" s="4"/>
      <c r="B29" s="5"/>
      <c r="C29" s="5"/>
      <c r="D29" s="5"/>
      <c r="E29" s="5"/>
      <c r="F29" s="5"/>
      <c r="G29" s="5"/>
      <c r="H29" s="5"/>
      <c r="I29" s="6"/>
    </row>
    <row r="30" spans="1:9" ht="15">
      <c r="A30" s="4"/>
      <c r="B30" s="5"/>
      <c r="C30" s="5"/>
      <c r="D30" s="5"/>
      <c r="E30" s="5"/>
      <c r="F30" s="5"/>
      <c r="G30" s="5"/>
      <c r="H30" s="5"/>
      <c r="I30" s="6"/>
    </row>
    <row r="31" spans="1:9" ht="15">
      <c r="A31" s="4"/>
      <c r="B31" s="5"/>
      <c r="C31" s="5"/>
      <c r="D31" s="5"/>
      <c r="E31" s="5"/>
      <c r="F31" s="5"/>
      <c r="G31" s="5"/>
      <c r="H31" s="5"/>
      <c r="I31" s="6"/>
    </row>
    <row r="32" spans="1:9" ht="15">
      <c r="A32" s="4"/>
      <c r="B32" s="5"/>
      <c r="C32" s="5"/>
      <c r="D32" s="5"/>
      <c r="E32" s="5"/>
      <c r="F32" s="5"/>
      <c r="G32" s="5"/>
      <c r="H32" s="5"/>
      <c r="I32" s="6"/>
    </row>
    <row r="33" spans="1:9" ht="15">
      <c r="A33" s="4"/>
      <c r="B33" s="5"/>
      <c r="C33" s="5"/>
      <c r="D33" s="5"/>
      <c r="E33" s="5"/>
      <c r="F33" s="5"/>
      <c r="G33" s="5"/>
      <c r="H33" s="5"/>
      <c r="I33" s="6"/>
    </row>
    <row r="34" spans="1:9" ht="15">
      <c r="A34" s="4"/>
      <c r="B34" s="5"/>
      <c r="C34" s="5"/>
      <c r="D34" s="5"/>
      <c r="E34" s="5"/>
      <c r="F34" s="5"/>
      <c r="G34" s="5"/>
      <c r="H34" s="5"/>
      <c r="I34" s="6"/>
    </row>
    <row r="35" spans="1:9" ht="15">
      <c r="A35" s="4"/>
      <c r="B35" s="5"/>
      <c r="C35" s="5"/>
      <c r="D35" s="5"/>
      <c r="E35" s="5"/>
      <c r="F35" s="5"/>
      <c r="G35" s="5"/>
      <c r="H35" s="5"/>
      <c r="I35" s="6"/>
    </row>
    <row r="36" spans="1:9" ht="15">
      <c r="A36" s="4"/>
      <c r="B36" s="5"/>
      <c r="C36" s="5"/>
      <c r="D36" s="5"/>
      <c r="E36" s="5"/>
      <c r="F36" s="5"/>
      <c r="G36" s="5"/>
      <c r="H36" s="5"/>
      <c r="I36" s="6"/>
    </row>
    <row r="37" spans="1:9" ht="15">
      <c r="A37" s="4"/>
      <c r="B37" s="5"/>
      <c r="C37" s="5"/>
      <c r="D37" s="5"/>
      <c r="E37" s="5"/>
      <c r="F37" s="5"/>
      <c r="G37" s="5"/>
      <c r="H37" s="5"/>
      <c r="I37" s="6"/>
    </row>
    <row r="38" spans="1:9" ht="21.75" thickBot="1">
      <c r="A38" s="14"/>
      <c r="B38" s="15"/>
      <c r="C38" s="15"/>
      <c r="D38" s="15"/>
      <c r="E38" s="15"/>
      <c r="F38" s="15"/>
      <c r="G38" s="16" t="s">
        <v>829</v>
      </c>
      <c r="H38" s="17"/>
      <c r="I38" s="18"/>
    </row>
    <row r="39" ht="15.75" thickTop="1"/>
  </sheetData>
  <sheetProtection/>
  <mergeCells count="9">
    <mergeCell ref="F20:H20"/>
    <mergeCell ref="F21:H21"/>
    <mergeCell ref="A5:I5"/>
    <mergeCell ref="B6:H6"/>
    <mergeCell ref="B7:H7"/>
    <mergeCell ref="C19:E19"/>
    <mergeCell ref="C20:E20"/>
    <mergeCell ref="C21:E21"/>
    <mergeCell ref="F19:H19"/>
  </mergeCells>
  <printOptions horizontalCentered="1"/>
  <pageMargins left="0.7874015748031497" right="0.5905511811023623" top="0.7874015748031497" bottom="0.5905511811023623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31"/>
  <sheetViews>
    <sheetView showGridLines="0" view="pageBreakPreview" zoomScaleSheetLayoutView="100" workbookViewId="0" topLeftCell="A19">
      <selection activeCell="G5" sqref="G5"/>
    </sheetView>
  </sheetViews>
  <sheetFormatPr defaultColWidth="9.00390625" defaultRowHeight="14.25"/>
  <cols>
    <col min="1" max="1" width="3.00390625" style="59" customWidth="1"/>
    <col min="2" max="2" width="4.75390625" style="59" customWidth="1"/>
    <col min="3" max="16384" width="9.00390625" style="59" customWidth="1"/>
  </cols>
  <sheetData>
    <row r="1" spans="1:2" s="58" customFormat="1" ht="26.25">
      <c r="A1" s="111" t="s">
        <v>687</v>
      </c>
      <c r="B1" s="111"/>
    </row>
    <row r="2" ht="12.75" customHeight="1"/>
    <row r="3" spans="1:3" ht="21">
      <c r="A3" s="112" t="s">
        <v>106</v>
      </c>
      <c r="B3" s="112"/>
      <c r="C3" s="62"/>
    </row>
    <row r="4" spans="3:10" ht="21">
      <c r="C4" s="706" t="s">
        <v>589</v>
      </c>
      <c r="D4" s="706"/>
      <c r="E4" s="706"/>
      <c r="F4" s="706"/>
      <c r="G4" s="706"/>
      <c r="H4" s="706"/>
      <c r="I4" s="706"/>
      <c r="J4" s="706"/>
    </row>
    <row r="5" ht="21">
      <c r="A5" s="59" t="s">
        <v>590</v>
      </c>
    </row>
    <row r="6" ht="21">
      <c r="A6" s="59" t="s">
        <v>591</v>
      </c>
    </row>
    <row r="7" ht="12.75" customHeight="1" thickBot="1"/>
    <row r="8" spans="1:10" ht="24" customHeight="1">
      <c r="A8" s="46"/>
      <c r="B8" s="707" t="s">
        <v>392</v>
      </c>
      <c r="C8" s="708"/>
      <c r="D8" s="708"/>
      <c r="E8" s="708"/>
      <c r="F8" s="708"/>
      <c r="G8" s="708"/>
      <c r="H8" s="708"/>
      <c r="I8" s="708"/>
      <c r="J8" s="709"/>
    </row>
    <row r="9" spans="1:10" ht="24" customHeight="1">
      <c r="A9" s="154"/>
      <c r="B9" s="710"/>
      <c r="C9" s="711"/>
      <c r="D9" s="711"/>
      <c r="E9" s="711"/>
      <c r="F9" s="711"/>
      <c r="G9" s="711"/>
      <c r="H9" s="711"/>
      <c r="I9" s="711"/>
      <c r="J9" s="712"/>
    </row>
    <row r="10" spans="1:10" ht="24" customHeight="1">
      <c r="A10" s="154"/>
      <c r="B10" s="710"/>
      <c r="C10" s="711"/>
      <c r="D10" s="711"/>
      <c r="E10" s="711"/>
      <c r="F10" s="711"/>
      <c r="G10" s="711"/>
      <c r="H10" s="711"/>
      <c r="I10" s="711"/>
      <c r="J10" s="712"/>
    </row>
    <row r="11" spans="1:10" ht="24" customHeight="1">
      <c r="A11" s="154"/>
      <c r="B11" s="710"/>
      <c r="C11" s="711"/>
      <c r="D11" s="711"/>
      <c r="E11" s="711"/>
      <c r="F11" s="711"/>
      <c r="G11" s="711"/>
      <c r="H11" s="711"/>
      <c r="I11" s="711"/>
      <c r="J11" s="712"/>
    </row>
    <row r="12" spans="1:10" ht="24" customHeight="1">
      <c r="A12" s="154"/>
      <c r="B12" s="710"/>
      <c r="C12" s="711"/>
      <c r="D12" s="711"/>
      <c r="E12" s="711"/>
      <c r="F12" s="711"/>
      <c r="G12" s="711"/>
      <c r="H12" s="711"/>
      <c r="I12" s="711"/>
      <c r="J12" s="712"/>
    </row>
    <row r="13" spans="1:10" ht="24" customHeight="1">
      <c r="A13" s="154"/>
      <c r="B13" s="710"/>
      <c r="C13" s="711"/>
      <c r="D13" s="711"/>
      <c r="E13" s="711"/>
      <c r="F13" s="711"/>
      <c r="G13" s="711"/>
      <c r="H13" s="711"/>
      <c r="I13" s="711"/>
      <c r="J13" s="712"/>
    </row>
    <row r="14" spans="1:10" ht="24" customHeight="1">
      <c r="A14" s="154"/>
      <c r="B14" s="710"/>
      <c r="C14" s="711"/>
      <c r="D14" s="711"/>
      <c r="E14" s="711"/>
      <c r="F14" s="711"/>
      <c r="G14" s="711"/>
      <c r="H14" s="711"/>
      <c r="I14" s="711"/>
      <c r="J14" s="712"/>
    </row>
    <row r="15" spans="1:10" ht="24" customHeight="1">
      <c r="A15" s="154"/>
      <c r="B15" s="710"/>
      <c r="C15" s="711"/>
      <c r="D15" s="711"/>
      <c r="E15" s="711"/>
      <c r="F15" s="711"/>
      <c r="G15" s="711"/>
      <c r="H15" s="711"/>
      <c r="I15" s="711"/>
      <c r="J15" s="712"/>
    </row>
    <row r="16" spans="1:10" ht="24" customHeight="1">
      <c r="A16" s="154"/>
      <c r="B16" s="710"/>
      <c r="C16" s="711"/>
      <c r="D16" s="711"/>
      <c r="E16" s="711"/>
      <c r="F16" s="711"/>
      <c r="G16" s="711"/>
      <c r="H16" s="711"/>
      <c r="I16" s="711"/>
      <c r="J16" s="712"/>
    </row>
    <row r="17" spans="1:10" ht="24" customHeight="1">
      <c r="A17" s="154"/>
      <c r="B17" s="710"/>
      <c r="C17" s="711"/>
      <c r="D17" s="711"/>
      <c r="E17" s="711"/>
      <c r="F17" s="711"/>
      <c r="G17" s="711"/>
      <c r="H17" s="711"/>
      <c r="I17" s="711"/>
      <c r="J17" s="712"/>
    </row>
    <row r="18" spans="1:10" ht="24" customHeight="1">
      <c r="A18" s="154"/>
      <c r="B18" s="710"/>
      <c r="C18" s="711"/>
      <c r="D18" s="711"/>
      <c r="E18" s="711"/>
      <c r="F18" s="711"/>
      <c r="G18" s="711"/>
      <c r="H18" s="711"/>
      <c r="I18" s="711"/>
      <c r="J18" s="712"/>
    </row>
    <row r="19" spans="1:10" ht="24" customHeight="1">
      <c r="A19" s="154"/>
      <c r="B19" s="710"/>
      <c r="C19" s="711"/>
      <c r="D19" s="711"/>
      <c r="E19" s="711"/>
      <c r="F19" s="711"/>
      <c r="G19" s="711"/>
      <c r="H19" s="711"/>
      <c r="I19" s="711"/>
      <c r="J19" s="712"/>
    </row>
    <row r="20" spans="1:10" ht="24" customHeight="1">
      <c r="A20" s="154"/>
      <c r="B20" s="710"/>
      <c r="C20" s="711"/>
      <c r="D20" s="711"/>
      <c r="E20" s="711"/>
      <c r="F20" s="711"/>
      <c r="G20" s="711"/>
      <c r="H20" s="711"/>
      <c r="I20" s="711"/>
      <c r="J20" s="712"/>
    </row>
    <row r="21" spans="1:10" ht="24.75" customHeight="1">
      <c r="A21" s="154"/>
      <c r="B21" s="710"/>
      <c r="C21" s="711"/>
      <c r="D21" s="711"/>
      <c r="E21" s="711"/>
      <c r="F21" s="711"/>
      <c r="G21" s="711"/>
      <c r="H21" s="711"/>
      <c r="I21" s="711"/>
      <c r="J21" s="712"/>
    </row>
    <row r="22" spans="1:10" ht="24" customHeight="1">
      <c r="A22" s="154"/>
      <c r="B22" s="710"/>
      <c r="C22" s="711"/>
      <c r="D22" s="711"/>
      <c r="E22" s="711"/>
      <c r="F22" s="711"/>
      <c r="G22" s="711"/>
      <c r="H22" s="711"/>
      <c r="I22" s="711"/>
      <c r="J22" s="712"/>
    </row>
    <row r="23" spans="1:10" ht="24" customHeight="1">
      <c r="A23" s="154"/>
      <c r="B23" s="710"/>
      <c r="C23" s="711"/>
      <c r="D23" s="711"/>
      <c r="E23" s="711"/>
      <c r="F23" s="711"/>
      <c r="G23" s="711"/>
      <c r="H23" s="711"/>
      <c r="I23" s="711"/>
      <c r="J23" s="712"/>
    </row>
    <row r="24" spans="1:10" ht="24" customHeight="1">
      <c r="A24" s="154"/>
      <c r="B24" s="710"/>
      <c r="C24" s="711"/>
      <c r="D24" s="711"/>
      <c r="E24" s="711"/>
      <c r="F24" s="711"/>
      <c r="G24" s="711"/>
      <c r="H24" s="711"/>
      <c r="I24" s="711"/>
      <c r="J24" s="712"/>
    </row>
    <row r="25" spans="1:10" ht="24" customHeight="1">
      <c r="A25" s="154"/>
      <c r="B25" s="710"/>
      <c r="C25" s="711"/>
      <c r="D25" s="711"/>
      <c r="E25" s="711"/>
      <c r="F25" s="711"/>
      <c r="G25" s="711"/>
      <c r="H25" s="711"/>
      <c r="I25" s="711"/>
      <c r="J25" s="712"/>
    </row>
    <row r="26" spans="1:10" ht="24" customHeight="1">
      <c r="A26" s="154"/>
      <c r="B26" s="710"/>
      <c r="C26" s="711"/>
      <c r="D26" s="711"/>
      <c r="E26" s="711"/>
      <c r="F26" s="711"/>
      <c r="G26" s="711"/>
      <c r="H26" s="711"/>
      <c r="I26" s="711"/>
      <c r="J26" s="712"/>
    </row>
    <row r="27" spans="1:10" ht="24" customHeight="1">
      <c r="A27" s="154"/>
      <c r="B27" s="710"/>
      <c r="C27" s="711"/>
      <c r="D27" s="711"/>
      <c r="E27" s="711"/>
      <c r="F27" s="711"/>
      <c r="G27" s="711"/>
      <c r="H27" s="711"/>
      <c r="I27" s="711"/>
      <c r="J27" s="712"/>
    </row>
    <row r="28" spans="1:10" ht="24" customHeight="1" thickBot="1">
      <c r="A28" s="154"/>
      <c r="B28" s="713"/>
      <c r="C28" s="714"/>
      <c r="D28" s="714"/>
      <c r="E28" s="714"/>
      <c r="F28" s="714"/>
      <c r="G28" s="714"/>
      <c r="H28" s="714"/>
      <c r="I28" s="714"/>
      <c r="J28" s="715"/>
    </row>
    <row r="29" spans="1:10" ht="26.25" customHeight="1">
      <c r="A29" s="155"/>
      <c r="B29" s="716" t="s">
        <v>688</v>
      </c>
      <c r="C29" s="716"/>
      <c r="D29" s="716"/>
      <c r="E29" s="716"/>
      <c r="F29" s="716"/>
      <c r="G29" s="716"/>
      <c r="H29" s="716"/>
      <c r="I29" s="716"/>
      <c r="J29" s="716"/>
    </row>
    <row r="30" spans="1:10" s="34" customFormat="1" ht="24" customHeight="1">
      <c r="A30" s="669" t="s">
        <v>751</v>
      </c>
      <c r="B30" s="669"/>
      <c r="C30" s="669"/>
      <c r="D30" s="669"/>
      <c r="E30" s="669"/>
      <c r="F30" s="669"/>
      <c r="G30" s="669"/>
      <c r="H30" s="669"/>
      <c r="I30" s="669"/>
      <c r="J30" s="669"/>
    </row>
    <row r="31" spans="1:7" s="34" customFormat="1" ht="21">
      <c r="A31" s="73"/>
      <c r="B31" s="134"/>
      <c r="C31" s="73"/>
      <c r="D31" s="73"/>
      <c r="E31" s="73"/>
      <c r="F31" s="73"/>
      <c r="G31" s="73"/>
    </row>
  </sheetData>
  <sheetProtection/>
  <mergeCells count="4">
    <mergeCell ref="C4:J4"/>
    <mergeCell ref="B8:J28"/>
    <mergeCell ref="B29:J29"/>
    <mergeCell ref="A30:J30"/>
  </mergeCells>
  <printOptions/>
  <pageMargins left="0.7874015748031497" right="0.35433070866141736" top="0.7874015748031497" bottom="0.5905511811023623" header="0.31496062992125984" footer="0.31496062992125984"/>
  <pageSetup fitToHeight="0" horizontalDpi="600" verticalDpi="600" orientation="portrait" paperSize="9" r:id="rId1"/>
  <headerFooter>
    <oddFooter>&amp;C&amp;"TH SarabunPSK,Bold"&amp;16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34"/>
  <sheetViews>
    <sheetView showGridLines="0" view="pageBreakPreview" zoomScaleSheetLayoutView="100" workbookViewId="0" topLeftCell="A1">
      <selection activeCell="L7" sqref="L7"/>
    </sheetView>
  </sheetViews>
  <sheetFormatPr defaultColWidth="9.00390625" defaultRowHeight="14.25"/>
  <cols>
    <col min="1" max="1" width="9.00390625" style="614" customWidth="1"/>
    <col min="2" max="2" width="8.50390625" style="614" customWidth="1"/>
    <col min="3" max="8" width="9.00390625" style="614" customWidth="1"/>
    <col min="9" max="9" width="7.25390625" style="614" customWidth="1"/>
    <col min="10" max="10" width="10.50390625" style="614" customWidth="1"/>
    <col min="11" max="16384" width="9.00390625" style="614" customWidth="1"/>
  </cols>
  <sheetData>
    <row r="1" spans="1:11" s="34" customFormat="1" ht="21">
      <c r="A1" s="112" t="s">
        <v>107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4" customFormat="1" ht="21">
      <c r="A2" s="59" t="s">
        <v>615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4" customFormat="1" ht="21">
      <c r="A3" s="59" t="s">
        <v>478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34" customFormat="1" ht="21">
      <c r="A4" s="153" t="s">
        <v>616</v>
      </c>
      <c r="B4" s="153"/>
      <c r="C4" s="59"/>
      <c r="D4" s="59"/>
      <c r="E4" s="59"/>
      <c r="F4" s="59"/>
      <c r="G4" s="59"/>
      <c r="H4" s="59"/>
      <c r="I4" s="59"/>
      <c r="J4" s="59"/>
      <c r="K4" s="59"/>
    </row>
    <row r="5" spans="1:11" s="34" customFormat="1" ht="24">
      <c r="A5" s="59"/>
      <c r="B5" s="138"/>
      <c r="C5" s="137" t="s">
        <v>434</v>
      </c>
      <c r="D5" s="137"/>
      <c r="E5" s="138"/>
      <c r="F5" s="119" t="s">
        <v>435</v>
      </c>
      <c r="H5" s="119"/>
      <c r="I5" s="119"/>
      <c r="J5" s="59"/>
      <c r="K5" s="139"/>
    </row>
    <row r="6" spans="1:11" s="34" customFormat="1" ht="24">
      <c r="A6" s="59"/>
      <c r="B6" s="136"/>
      <c r="C6" s="137" t="s">
        <v>436</v>
      </c>
      <c r="D6" s="137"/>
      <c r="E6" s="139"/>
      <c r="F6" s="137" t="s">
        <v>436</v>
      </c>
      <c r="H6" s="119"/>
      <c r="I6" s="119"/>
      <c r="J6" s="59"/>
      <c r="K6" s="139"/>
    </row>
    <row r="7" spans="1:11" s="34" customFormat="1" ht="24">
      <c r="A7" s="59"/>
      <c r="B7" s="138"/>
      <c r="C7" s="137" t="s">
        <v>437</v>
      </c>
      <c r="D7" s="137"/>
      <c r="E7" s="138"/>
      <c r="F7" s="119" t="s">
        <v>438</v>
      </c>
      <c r="H7" s="119"/>
      <c r="I7" s="119"/>
      <c r="J7" s="59"/>
      <c r="K7" s="139"/>
    </row>
    <row r="8" spans="1:11" s="34" customFormat="1" ht="24">
      <c r="A8" s="59"/>
      <c r="B8" s="139"/>
      <c r="C8" s="137" t="s">
        <v>439</v>
      </c>
      <c r="D8" s="137"/>
      <c r="E8" s="59"/>
      <c r="F8" s="137" t="s">
        <v>440</v>
      </c>
      <c r="H8" s="119"/>
      <c r="I8" s="119"/>
      <c r="J8" s="59"/>
      <c r="K8" s="139"/>
    </row>
    <row r="9" spans="1:11" s="34" customFormat="1" ht="24">
      <c r="A9" s="59"/>
      <c r="B9" s="138"/>
      <c r="C9" s="119" t="s">
        <v>417</v>
      </c>
      <c r="D9" s="119"/>
      <c r="E9" s="138"/>
      <c r="F9" s="119" t="s">
        <v>442</v>
      </c>
      <c r="H9" s="119"/>
      <c r="I9" s="119"/>
      <c r="J9" s="59"/>
      <c r="K9" s="139"/>
    </row>
    <row r="10" spans="1:11" s="34" customFormat="1" ht="24">
      <c r="A10" s="59"/>
      <c r="B10" s="136"/>
      <c r="C10" s="137" t="s">
        <v>443</v>
      </c>
      <c r="D10" s="119"/>
      <c r="E10" s="119"/>
      <c r="F10" s="137" t="s">
        <v>444</v>
      </c>
      <c r="H10" s="119"/>
      <c r="I10" s="119"/>
      <c r="J10" s="59"/>
      <c r="K10" s="139"/>
    </row>
    <row r="11" spans="1:11" s="34" customFormat="1" ht="24">
      <c r="A11" s="59"/>
      <c r="B11" s="136"/>
      <c r="C11" s="137" t="s">
        <v>445</v>
      </c>
      <c r="D11" s="119"/>
      <c r="E11" s="119"/>
      <c r="F11" s="59"/>
      <c r="G11" s="139"/>
      <c r="H11" s="137"/>
      <c r="I11" s="119"/>
      <c r="J11" s="119"/>
      <c r="K11" s="139"/>
    </row>
    <row r="12" spans="1:11" s="34" customFormat="1" ht="24">
      <c r="A12" s="59"/>
      <c r="B12" s="136" t="s">
        <v>441</v>
      </c>
      <c r="C12" s="119" t="s">
        <v>446</v>
      </c>
      <c r="D12" s="119"/>
      <c r="E12" s="119"/>
      <c r="F12" s="59"/>
      <c r="G12" s="139"/>
      <c r="H12" s="672"/>
      <c r="I12" s="672"/>
      <c r="J12" s="672"/>
      <c r="K12" s="139"/>
    </row>
    <row r="13" spans="1:11" s="34" customFormat="1" ht="9.75" customHeight="1">
      <c r="A13" s="62"/>
      <c r="B13" s="673"/>
      <c r="C13" s="673"/>
      <c r="D13" s="673"/>
      <c r="E13" s="673"/>
      <c r="F13" s="673"/>
      <c r="G13" s="673"/>
      <c r="H13" s="673"/>
      <c r="I13" s="673"/>
      <c r="J13" s="673"/>
      <c r="K13" s="141"/>
    </row>
    <row r="14" spans="1:11" s="553" customFormat="1" ht="21.75" thickBot="1">
      <c r="A14" s="156" t="s">
        <v>418</v>
      </c>
      <c r="B14" s="729" t="s">
        <v>752</v>
      </c>
      <c r="C14" s="729"/>
      <c r="D14" s="729"/>
      <c r="E14" s="729"/>
      <c r="F14" s="729"/>
      <c r="G14" s="729"/>
      <c r="H14" s="729"/>
      <c r="I14" s="729"/>
      <c r="J14" s="729"/>
      <c r="K14" s="552"/>
    </row>
    <row r="15" spans="1:11" s="34" customFormat="1" ht="23.25" customHeight="1">
      <c r="A15" s="43"/>
      <c r="B15" s="719" t="s">
        <v>476</v>
      </c>
      <c r="C15" s="720"/>
      <c r="D15" s="720"/>
      <c r="E15" s="720"/>
      <c r="F15" s="720"/>
      <c r="G15" s="720"/>
      <c r="H15" s="720"/>
      <c r="I15" s="720"/>
      <c r="J15" s="721"/>
      <c r="K15" s="47"/>
    </row>
    <row r="16" spans="1:11" s="34" customFormat="1" ht="23.25" customHeight="1">
      <c r="A16" s="43"/>
      <c r="B16" s="722"/>
      <c r="C16" s="666"/>
      <c r="D16" s="666"/>
      <c r="E16" s="666"/>
      <c r="F16" s="666"/>
      <c r="G16" s="666"/>
      <c r="H16" s="666"/>
      <c r="I16" s="666"/>
      <c r="J16" s="723"/>
      <c r="K16" s="47"/>
    </row>
    <row r="17" spans="1:11" s="34" customFormat="1" ht="23.25" customHeight="1">
      <c r="A17" s="43"/>
      <c r="B17" s="722"/>
      <c r="C17" s="666"/>
      <c r="D17" s="666"/>
      <c r="E17" s="666"/>
      <c r="F17" s="666"/>
      <c r="G17" s="666"/>
      <c r="H17" s="666"/>
      <c r="I17" s="666"/>
      <c r="J17" s="723"/>
      <c r="K17" s="47"/>
    </row>
    <row r="18" spans="1:11" s="34" customFormat="1" ht="23.25" customHeight="1">
      <c r="A18" s="43"/>
      <c r="B18" s="722"/>
      <c r="C18" s="666"/>
      <c r="D18" s="666"/>
      <c r="E18" s="666"/>
      <c r="F18" s="666"/>
      <c r="G18" s="666"/>
      <c r="H18" s="666"/>
      <c r="I18" s="666"/>
      <c r="J18" s="723"/>
      <c r="K18" s="47"/>
    </row>
    <row r="19" spans="1:11" s="34" customFormat="1" ht="23.25" customHeight="1">
      <c r="A19" s="43"/>
      <c r="B19" s="722"/>
      <c r="C19" s="666"/>
      <c r="D19" s="666"/>
      <c r="E19" s="666"/>
      <c r="F19" s="666"/>
      <c r="G19" s="666"/>
      <c r="H19" s="666"/>
      <c r="I19" s="666"/>
      <c r="J19" s="723"/>
      <c r="K19" s="47"/>
    </row>
    <row r="20" spans="1:11" s="34" customFormat="1" ht="23.25" customHeight="1">
      <c r="A20" s="43"/>
      <c r="B20" s="722"/>
      <c r="C20" s="666"/>
      <c r="D20" s="666"/>
      <c r="E20" s="666"/>
      <c r="F20" s="666"/>
      <c r="G20" s="666"/>
      <c r="H20" s="666"/>
      <c r="I20" s="666"/>
      <c r="J20" s="723"/>
      <c r="K20" s="47"/>
    </row>
    <row r="21" spans="1:11" s="34" customFormat="1" ht="23.25" customHeight="1">
      <c r="A21" s="43"/>
      <c r="B21" s="722"/>
      <c r="C21" s="666"/>
      <c r="D21" s="666"/>
      <c r="E21" s="666"/>
      <c r="F21" s="666"/>
      <c r="G21" s="666"/>
      <c r="H21" s="666"/>
      <c r="I21" s="666"/>
      <c r="J21" s="723"/>
      <c r="K21" s="47"/>
    </row>
    <row r="22" spans="1:11" s="34" customFormat="1" ht="23.25" customHeight="1" thickBot="1">
      <c r="A22" s="43"/>
      <c r="B22" s="724"/>
      <c r="C22" s="725"/>
      <c r="D22" s="725"/>
      <c r="E22" s="725"/>
      <c r="F22" s="725"/>
      <c r="G22" s="725"/>
      <c r="H22" s="725"/>
      <c r="I22" s="725"/>
      <c r="J22" s="726"/>
      <c r="K22" s="47"/>
    </row>
    <row r="23" spans="1:11" s="553" customFormat="1" ht="23.25" customHeight="1" thickBot="1">
      <c r="A23" s="75"/>
      <c r="B23" s="727" t="s">
        <v>753</v>
      </c>
      <c r="C23" s="727"/>
      <c r="D23" s="727"/>
      <c r="E23" s="727"/>
      <c r="F23" s="727"/>
      <c r="G23" s="727"/>
      <c r="H23" s="727"/>
      <c r="I23" s="727"/>
      <c r="J23" s="727"/>
      <c r="K23" s="552"/>
    </row>
    <row r="24" spans="1:11" s="34" customFormat="1" ht="23.25" customHeight="1">
      <c r="A24" s="43"/>
      <c r="B24" s="719" t="s">
        <v>477</v>
      </c>
      <c r="C24" s="720"/>
      <c r="D24" s="720"/>
      <c r="E24" s="720"/>
      <c r="F24" s="720"/>
      <c r="G24" s="720"/>
      <c r="H24" s="720"/>
      <c r="I24" s="720"/>
      <c r="J24" s="721"/>
      <c r="K24" s="47"/>
    </row>
    <row r="25" spans="1:11" s="34" customFormat="1" ht="23.25" customHeight="1">
      <c r="A25" s="43"/>
      <c r="B25" s="722"/>
      <c r="C25" s="666"/>
      <c r="D25" s="666"/>
      <c r="E25" s="666"/>
      <c r="F25" s="666"/>
      <c r="G25" s="666"/>
      <c r="H25" s="666"/>
      <c r="I25" s="666"/>
      <c r="J25" s="723"/>
      <c r="K25" s="47"/>
    </row>
    <row r="26" spans="1:11" s="34" customFormat="1" ht="23.25" customHeight="1">
      <c r="A26" s="43"/>
      <c r="B26" s="722"/>
      <c r="C26" s="666"/>
      <c r="D26" s="666"/>
      <c r="E26" s="666"/>
      <c r="F26" s="666"/>
      <c r="G26" s="666"/>
      <c r="H26" s="666"/>
      <c r="I26" s="666"/>
      <c r="J26" s="723"/>
      <c r="K26" s="47"/>
    </row>
    <row r="27" spans="1:11" s="34" customFormat="1" ht="23.25" customHeight="1">
      <c r="A27" s="43"/>
      <c r="B27" s="722"/>
      <c r="C27" s="666"/>
      <c r="D27" s="666"/>
      <c r="E27" s="666"/>
      <c r="F27" s="666"/>
      <c r="G27" s="666"/>
      <c r="H27" s="666"/>
      <c r="I27" s="666"/>
      <c r="J27" s="723"/>
      <c r="K27" s="47"/>
    </row>
    <row r="28" spans="1:11" s="34" customFormat="1" ht="23.25" customHeight="1">
      <c r="A28" s="43"/>
      <c r="B28" s="722"/>
      <c r="C28" s="666"/>
      <c r="D28" s="666"/>
      <c r="E28" s="666"/>
      <c r="F28" s="666"/>
      <c r="G28" s="666"/>
      <c r="H28" s="666"/>
      <c r="I28" s="666"/>
      <c r="J28" s="723"/>
      <c r="K28" s="47"/>
    </row>
    <row r="29" spans="1:11" s="34" customFormat="1" ht="23.25" customHeight="1">
      <c r="A29" s="43"/>
      <c r="B29" s="722"/>
      <c r="C29" s="666"/>
      <c r="D29" s="666"/>
      <c r="E29" s="666"/>
      <c r="F29" s="666"/>
      <c r="G29" s="666"/>
      <c r="H29" s="666"/>
      <c r="I29" s="666"/>
      <c r="J29" s="723"/>
      <c r="K29" s="47"/>
    </row>
    <row r="30" spans="1:11" s="34" customFormat="1" ht="23.25" customHeight="1">
      <c r="A30" s="43"/>
      <c r="B30" s="722"/>
      <c r="C30" s="666"/>
      <c r="D30" s="666"/>
      <c r="E30" s="666"/>
      <c r="F30" s="666"/>
      <c r="G30" s="666"/>
      <c r="H30" s="666"/>
      <c r="I30" s="666"/>
      <c r="J30" s="723"/>
      <c r="K30" s="47"/>
    </row>
    <row r="31" spans="1:11" s="34" customFormat="1" ht="23.25" customHeight="1" thickBot="1">
      <c r="A31" s="43"/>
      <c r="B31" s="724"/>
      <c r="C31" s="725"/>
      <c r="D31" s="725"/>
      <c r="E31" s="725"/>
      <c r="F31" s="725"/>
      <c r="G31" s="725"/>
      <c r="H31" s="725"/>
      <c r="I31" s="725"/>
      <c r="J31" s="726"/>
      <c r="K31" s="47"/>
    </row>
    <row r="32" spans="1:11" s="553" customFormat="1" ht="21">
      <c r="A32" s="75"/>
      <c r="B32" s="728" t="s">
        <v>754</v>
      </c>
      <c r="C32" s="728"/>
      <c r="D32" s="728"/>
      <c r="E32" s="728"/>
      <c r="F32" s="728"/>
      <c r="G32" s="728"/>
      <c r="H32" s="728"/>
      <c r="I32" s="728"/>
      <c r="J32" s="728"/>
      <c r="K32" s="73"/>
    </row>
    <row r="33" spans="1:11" s="34" customFormat="1" ht="21">
      <c r="A33" s="718" t="s">
        <v>689</v>
      </c>
      <c r="B33" s="718"/>
      <c r="C33" s="718"/>
      <c r="D33" s="718"/>
      <c r="E33" s="718"/>
      <c r="F33" s="718"/>
      <c r="G33" s="718"/>
      <c r="H33" s="718"/>
      <c r="I33" s="718"/>
      <c r="J33" s="718"/>
      <c r="K33" s="59"/>
    </row>
    <row r="34" spans="1:11" s="34" customFormat="1" ht="23.25" customHeight="1">
      <c r="A34" s="717" t="s">
        <v>749</v>
      </c>
      <c r="B34" s="717"/>
      <c r="C34" s="717"/>
      <c r="D34" s="717"/>
      <c r="E34" s="717"/>
      <c r="F34" s="717"/>
      <c r="G34" s="717"/>
      <c r="H34" s="717"/>
      <c r="I34" s="717"/>
      <c r="J34" s="717"/>
      <c r="K34" s="59"/>
    </row>
    <row r="35" s="34" customFormat="1" ht="15"/>
    <row r="36" s="34" customFormat="1" ht="15"/>
    <row r="37" s="34" customFormat="1" ht="15"/>
    <row r="38" s="34" customFormat="1" ht="15"/>
    <row r="39" s="34" customFormat="1" ht="15"/>
    <row r="40" s="34" customFormat="1" ht="15"/>
    <row r="41" s="34" customFormat="1" ht="15"/>
    <row r="42" s="34" customFormat="1" ht="15"/>
    <row r="43" s="34" customFormat="1" ht="15"/>
    <row r="44" s="34" customFormat="1" ht="15"/>
    <row r="45" s="34" customFormat="1" ht="15"/>
    <row r="46" s="34" customFormat="1" ht="15"/>
    <row r="47" s="34" customFormat="1" ht="15"/>
    <row r="48" s="34" customFormat="1" ht="15"/>
    <row r="49" s="34" customFormat="1" ht="15"/>
    <row r="50" s="34" customFormat="1" ht="15"/>
    <row r="51" s="34" customFormat="1" ht="15"/>
    <row r="52" s="34" customFormat="1" ht="15"/>
    <row r="53" s="34" customFormat="1" ht="15"/>
    <row r="54" s="34" customFormat="1" ht="15"/>
    <row r="55" s="34" customFormat="1" ht="15"/>
    <row r="56" s="34" customFormat="1" ht="15"/>
    <row r="57" s="34" customFormat="1" ht="15"/>
    <row r="58" s="34" customFormat="1" ht="15"/>
    <row r="59" s="34" customFormat="1" ht="15"/>
    <row r="60" s="34" customFormat="1" ht="15"/>
  </sheetData>
  <sheetProtection/>
  <mergeCells count="9">
    <mergeCell ref="A34:J34"/>
    <mergeCell ref="A33:J33"/>
    <mergeCell ref="H12:J12"/>
    <mergeCell ref="B13:J13"/>
    <mergeCell ref="B15:J22"/>
    <mergeCell ref="B23:J23"/>
    <mergeCell ref="B24:J31"/>
    <mergeCell ref="B32:J32"/>
    <mergeCell ref="B14:J14"/>
  </mergeCells>
  <printOptions/>
  <pageMargins left="0.7086614173228347" right="0.2755905511811024" top="0.4724409448818898" bottom="0.2755905511811024" header="0.31496062992125984" footer="0.1968503937007874"/>
  <pageSetup horizontalDpi="300" verticalDpi="300" orientation="portrait" paperSize="9" scale="96" r:id="rId2"/>
  <headerFooter>
    <oddFooter>&amp;C&amp;"TH SarabunPSK,Bold"&amp;16 9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O24"/>
  <sheetViews>
    <sheetView showGridLines="0" view="pageBreakPreview" zoomScaleSheetLayoutView="100" workbookViewId="0" topLeftCell="A1">
      <selection activeCell="O5" sqref="O5"/>
    </sheetView>
  </sheetViews>
  <sheetFormatPr defaultColWidth="9.00390625" defaultRowHeight="14.25"/>
  <cols>
    <col min="1" max="1" width="6.375" style="59" customWidth="1"/>
    <col min="2" max="2" width="10.625" style="59" customWidth="1"/>
    <col min="3" max="3" width="11.25390625" style="59" customWidth="1"/>
    <col min="4" max="4" width="9.00390625" style="59" customWidth="1"/>
    <col min="5" max="5" width="11.00390625" style="59" customWidth="1"/>
    <col min="6" max="6" width="5.375" style="59" customWidth="1"/>
    <col min="7" max="7" width="6.375" style="59" customWidth="1"/>
    <col min="8" max="8" width="4.75390625" style="59" customWidth="1"/>
    <col min="9" max="9" width="5.75390625" style="59" customWidth="1"/>
    <col min="10" max="10" width="5.375" style="59" customWidth="1"/>
    <col min="11" max="11" width="4.375" style="59" customWidth="1"/>
    <col min="12" max="12" width="10.875" style="59" customWidth="1"/>
    <col min="13" max="16384" width="9.00390625" style="59" customWidth="1"/>
  </cols>
  <sheetData>
    <row r="1" s="58" customFormat="1" ht="26.25">
      <c r="A1" s="111" t="s">
        <v>690</v>
      </c>
    </row>
    <row r="2" ht="21">
      <c r="B2" s="59" t="s">
        <v>108</v>
      </c>
    </row>
    <row r="3" ht="21">
      <c r="C3" s="59" t="s">
        <v>109</v>
      </c>
    </row>
    <row r="4" ht="21">
      <c r="C4" s="59" t="s">
        <v>584</v>
      </c>
    </row>
    <row r="5" ht="21">
      <c r="C5" s="59" t="s">
        <v>110</v>
      </c>
    </row>
    <row r="6" ht="21">
      <c r="B6" s="59" t="s">
        <v>111</v>
      </c>
    </row>
    <row r="7" ht="21">
      <c r="A7" s="112" t="s">
        <v>112</v>
      </c>
    </row>
    <row r="8" spans="2:13" s="34" customFormat="1" ht="21">
      <c r="B8" s="157" t="s">
        <v>617</v>
      </c>
      <c r="C8" s="158"/>
      <c r="D8" s="158"/>
      <c r="E8" s="158"/>
      <c r="F8" s="157"/>
      <c r="G8" s="157"/>
      <c r="H8" s="157"/>
      <c r="I8" s="157"/>
      <c r="J8" s="157"/>
      <c r="K8" s="157"/>
      <c r="L8" s="157"/>
      <c r="M8" s="157"/>
    </row>
    <row r="9" spans="2:13" s="34" customFormat="1" ht="21">
      <c r="B9" s="157" t="s">
        <v>642</v>
      </c>
      <c r="C9" s="158"/>
      <c r="D9" s="158"/>
      <c r="E9" s="158"/>
      <c r="F9" s="157"/>
      <c r="G9" s="157"/>
      <c r="H9" s="157"/>
      <c r="I9" s="157"/>
      <c r="J9" s="157"/>
      <c r="K9" s="157"/>
      <c r="L9" s="157"/>
      <c r="M9" s="157"/>
    </row>
    <row r="10" spans="2:15" s="34" customFormat="1" ht="21.75" thickBot="1">
      <c r="B10" s="157"/>
      <c r="C10" s="158"/>
      <c r="D10" s="158"/>
      <c r="E10" s="158"/>
      <c r="F10" s="157"/>
      <c r="G10" s="157"/>
      <c r="H10" s="157"/>
      <c r="I10" s="157"/>
      <c r="J10" s="157"/>
      <c r="K10" s="157"/>
      <c r="L10" s="157"/>
      <c r="M10" s="157"/>
      <c r="O10" s="159"/>
    </row>
    <row r="11" spans="1:13" ht="21">
      <c r="A11" s="160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2"/>
    </row>
    <row r="12" spans="1:13" ht="21">
      <c r="A12" s="16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6"/>
    </row>
    <row r="13" spans="1:13" ht="21">
      <c r="A13" s="16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6"/>
    </row>
    <row r="14" spans="1:13" ht="21">
      <c r="A14" s="16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6"/>
    </row>
    <row r="15" spans="1:13" ht="21">
      <c r="A15" s="16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6"/>
    </row>
    <row r="16" spans="1:13" ht="28.5">
      <c r="A16" s="730"/>
      <c r="B16" s="731"/>
      <c r="C16" s="731"/>
      <c r="D16" s="731"/>
      <c r="E16" s="731"/>
      <c r="F16" s="731"/>
      <c r="G16" s="731"/>
      <c r="H16" s="731"/>
      <c r="I16" s="731"/>
      <c r="J16" s="731"/>
      <c r="K16" s="731"/>
      <c r="L16" s="731"/>
      <c r="M16" s="46"/>
    </row>
    <row r="17" spans="1:13" ht="21">
      <c r="A17" s="16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6"/>
    </row>
    <row r="18" spans="1:13" ht="21">
      <c r="A18" s="16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6"/>
    </row>
    <row r="19" spans="1:13" ht="21">
      <c r="A19" s="16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6"/>
    </row>
    <row r="20" spans="1:13" ht="21">
      <c r="A20" s="16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6"/>
    </row>
    <row r="21" spans="1:13" ht="21">
      <c r="A21" s="16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6"/>
    </row>
    <row r="22" spans="1:13" ht="21.75" thickBot="1">
      <c r="A22" s="164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</row>
    <row r="23" spans="1:12" ht="21">
      <c r="A23" s="686" t="s">
        <v>830</v>
      </c>
      <c r="B23" s="686"/>
      <c r="C23" s="686"/>
      <c r="D23" s="686"/>
      <c r="E23" s="686"/>
      <c r="F23" s="686"/>
      <c r="G23" s="686"/>
      <c r="H23" s="686"/>
      <c r="I23" s="686"/>
      <c r="J23" s="686"/>
      <c r="K23" s="686"/>
      <c r="L23" s="686"/>
    </row>
    <row r="24" ht="21">
      <c r="A24" s="73" t="s">
        <v>692</v>
      </c>
    </row>
  </sheetData>
  <sheetProtection/>
  <mergeCells count="2">
    <mergeCell ref="A16:L16"/>
    <mergeCell ref="A23:L23"/>
  </mergeCells>
  <printOptions/>
  <pageMargins left="0.5905511811023623" right="0.3937007874015748" top="0.7874015748031497" bottom="0.5905511811023623" header="0.31496062992125984" footer="0.31496062992125984"/>
  <pageSetup horizontalDpi="600" verticalDpi="600" orientation="portrait" paperSize="9" scale="86" r:id="rId2"/>
  <headerFooter>
    <oddFooter>&amp;C&amp;"TH SarabunPSK,Bold"&amp;16 10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4"/>
  <sheetViews>
    <sheetView showGridLines="0" view="pageBreakPreview" zoomScaleSheetLayoutView="100" workbookViewId="0" topLeftCell="A16">
      <selection activeCell="O25" sqref="O25"/>
    </sheetView>
  </sheetViews>
  <sheetFormatPr defaultColWidth="9.00390625" defaultRowHeight="14.25"/>
  <cols>
    <col min="1" max="1" width="6.375" style="59" customWidth="1"/>
    <col min="2" max="2" width="10.625" style="59" customWidth="1"/>
    <col min="3" max="3" width="11.25390625" style="59" customWidth="1"/>
    <col min="4" max="4" width="9.00390625" style="59" customWidth="1"/>
    <col min="5" max="5" width="11.00390625" style="59" customWidth="1"/>
    <col min="6" max="6" width="5.375" style="59" customWidth="1"/>
    <col min="7" max="7" width="6.375" style="59" customWidth="1"/>
    <col min="8" max="8" width="4.75390625" style="59" customWidth="1"/>
    <col min="9" max="9" width="5.75390625" style="59" customWidth="1"/>
    <col min="10" max="10" width="5.375" style="59" customWidth="1"/>
    <col min="11" max="11" width="4.375" style="59" customWidth="1"/>
    <col min="12" max="12" width="10.875" style="59" customWidth="1"/>
    <col min="13" max="16384" width="9.00390625" style="59" customWidth="1"/>
  </cols>
  <sheetData>
    <row r="1" spans="2:13" s="34" customFormat="1" ht="21">
      <c r="B1" s="157" t="s">
        <v>618</v>
      </c>
      <c r="C1" s="158"/>
      <c r="D1" s="158"/>
      <c r="E1" s="158"/>
      <c r="F1" s="157"/>
      <c r="G1" s="157"/>
      <c r="H1" s="157"/>
      <c r="I1" s="157"/>
      <c r="J1" s="157"/>
      <c r="K1" s="157"/>
      <c r="L1" s="157"/>
      <c r="M1" s="157"/>
    </row>
    <row r="2" spans="2:15" s="34" customFormat="1" ht="9" customHeight="1" thickBot="1">
      <c r="B2" s="157"/>
      <c r="C2" s="158"/>
      <c r="D2" s="158"/>
      <c r="E2" s="158"/>
      <c r="F2" s="157"/>
      <c r="G2" s="157"/>
      <c r="H2" s="157"/>
      <c r="I2" s="157"/>
      <c r="J2" s="157"/>
      <c r="K2" s="157"/>
      <c r="L2" s="157"/>
      <c r="M2" s="157"/>
      <c r="O2" s="159"/>
    </row>
    <row r="3" spans="1:12" ht="21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2"/>
    </row>
    <row r="4" spans="1:12" ht="21">
      <c r="A4" s="163"/>
      <c r="B4" s="43"/>
      <c r="C4" s="43"/>
      <c r="D4" s="43"/>
      <c r="E4" s="43"/>
      <c r="F4" s="43"/>
      <c r="G4" s="43"/>
      <c r="H4" s="43"/>
      <c r="I4" s="43"/>
      <c r="J4" s="43"/>
      <c r="K4" s="43"/>
      <c r="L4" s="46"/>
    </row>
    <row r="5" spans="1:12" ht="21">
      <c r="A5" s="163"/>
      <c r="B5" s="43"/>
      <c r="C5" s="43"/>
      <c r="D5" s="43"/>
      <c r="E5" s="43"/>
      <c r="F5" s="43"/>
      <c r="G5" s="43"/>
      <c r="H5" s="43"/>
      <c r="I5" s="43"/>
      <c r="J5" s="43"/>
      <c r="K5" s="43"/>
      <c r="L5" s="46"/>
    </row>
    <row r="6" spans="1:12" ht="21">
      <c r="A6" s="163"/>
      <c r="B6" s="43"/>
      <c r="C6" s="43"/>
      <c r="D6" s="43"/>
      <c r="E6" s="43"/>
      <c r="F6" s="43"/>
      <c r="G6" s="43"/>
      <c r="H6" s="43"/>
      <c r="I6" s="43"/>
      <c r="J6" s="43"/>
      <c r="K6" s="43"/>
      <c r="L6" s="46"/>
    </row>
    <row r="7" spans="1:12" ht="21">
      <c r="A7" s="163"/>
      <c r="B7" s="43"/>
      <c r="C7" s="43"/>
      <c r="D7" s="43"/>
      <c r="E7" s="43"/>
      <c r="F7" s="43"/>
      <c r="G7" s="43"/>
      <c r="H7" s="43"/>
      <c r="I7" s="43"/>
      <c r="J7" s="43"/>
      <c r="K7" s="43"/>
      <c r="L7" s="46"/>
    </row>
    <row r="8" spans="1:12" ht="28.5">
      <c r="A8" s="730"/>
      <c r="B8" s="731"/>
      <c r="C8" s="731"/>
      <c r="D8" s="731"/>
      <c r="E8" s="731"/>
      <c r="F8" s="731"/>
      <c r="G8" s="731"/>
      <c r="H8" s="731"/>
      <c r="I8" s="731"/>
      <c r="J8" s="731"/>
      <c r="K8" s="731"/>
      <c r="L8" s="732"/>
    </row>
    <row r="9" spans="1:12" ht="21">
      <c r="A9" s="163"/>
      <c r="B9" s="43"/>
      <c r="C9" s="43"/>
      <c r="D9" s="43"/>
      <c r="E9" s="43"/>
      <c r="F9" s="43"/>
      <c r="G9" s="43"/>
      <c r="H9" s="43"/>
      <c r="I9" s="43"/>
      <c r="J9" s="43"/>
      <c r="K9" s="43"/>
      <c r="L9" s="46"/>
    </row>
    <row r="10" spans="1:12" ht="21">
      <c r="A10" s="16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6"/>
    </row>
    <row r="11" spans="1:12" ht="21">
      <c r="A11" s="16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6"/>
    </row>
    <row r="12" spans="1:12" ht="21">
      <c r="A12" s="16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6"/>
    </row>
    <row r="13" spans="1:12" ht="21">
      <c r="A13" s="16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6"/>
    </row>
    <row r="14" spans="1:12" ht="21.75" thickBot="1">
      <c r="A14" s="164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7"/>
    </row>
    <row r="15" spans="1:12" ht="15" customHeight="1">
      <c r="A15" s="733"/>
      <c r="B15" s="733"/>
      <c r="C15" s="733"/>
      <c r="D15" s="733"/>
      <c r="E15" s="733"/>
      <c r="F15" s="733"/>
      <c r="G15" s="733"/>
      <c r="H15" s="733"/>
      <c r="I15" s="733"/>
      <c r="J15" s="733"/>
      <c r="K15" s="733"/>
      <c r="L15" s="733"/>
    </row>
    <row r="16" spans="1:12" ht="21">
      <c r="A16" s="686" t="s">
        <v>831</v>
      </c>
      <c r="B16" s="686"/>
      <c r="C16" s="686"/>
      <c r="D16" s="686"/>
      <c r="E16" s="686"/>
      <c r="F16" s="686"/>
      <c r="G16" s="686"/>
      <c r="H16" s="686"/>
      <c r="I16" s="686"/>
      <c r="J16" s="686"/>
      <c r="K16" s="686"/>
      <c r="L16" s="686"/>
    </row>
    <row r="17" spans="1:12" ht="21">
      <c r="A17" s="158" t="s">
        <v>11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9" ht="21.75" thickBot="1">
      <c r="B19" s="112" t="s">
        <v>619</v>
      </c>
    </row>
    <row r="20" spans="1:12" ht="21">
      <c r="A20" s="160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2"/>
    </row>
    <row r="21" spans="1:12" ht="21">
      <c r="A21" s="16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6"/>
    </row>
    <row r="22" spans="1:12" ht="21">
      <c r="A22" s="16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6"/>
    </row>
    <row r="23" spans="1:12" ht="21">
      <c r="A23" s="16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6"/>
    </row>
    <row r="24" spans="1:12" ht="21">
      <c r="A24" s="16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6"/>
    </row>
    <row r="25" spans="1:12" ht="28.5">
      <c r="A25" s="734"/>
      <c r="B25" s="735"/>
      <c r="C25" s="735"/>
      <c r="D25" s="735"/>
      <c r="E25" s="735"/>
      <c r="F25" s="735"/>
      <c r="G25" s="735"/>
      <c r="H25" s="735"/>
      <c r="I25" s="735"/>
      <c r="J25" s="735"/>
      <c r="K25" s="735"/>
      <c r="L25" s="736"/>
    </row>
    <row r="26" spans="1:12" ht="21">
      <c r="A26" s="16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6"/>
    </row>
    <row r="27" spans="1:12" ht="21">
      <c r="A27" s="16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6"/>
    </row>
    <row r="28" spans="1:12" ht="21">
      <c r="A28" s="16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6"/>
    </row>
    <row r="29" spans="1:12" ht="21">
      <c r="A29" s="16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6"/>
    </row>
    <row r="30" spans="1:12" ht="21">
      <c r="A30" s="16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6"/>
    </row>
    <row r="31" spans="1:12" ht="21.75" thickBot="1">
      <c r="A31" s="164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7"/>
    </row>
    <row r="32" spans="1:12" ht="15" customHeight="1">
      <c r="A32" s="733"/>
      <c r="B32" s="733"/>
      <c r="C32" s="733"/>
      <c r="D32" s="733"/>
      <c r="E32" s="733"/>
      <c r="F32" s="733"/>
      <c r="G32" s="733"/>
      <c r="H32" s="733"/>
      <c r="I32" s="733"/>
      <c r="J32" s="733"/>
      <c r="K32" s="733"/>
      <c r="L32" s="733"/>
    </row>
    <row r="33" spans="1:12" ht="21">
      <c r="A33" s="686" t="s">
        <v>832</v>
      </c>
      <c r="B33" s="686"/>
      <c r="C33" s="686"/>
      <c r="D33" s="686"/>
      <c r="E33" s="686"/>
      <c r="F33" s="686"/>
      <c r="G33" s="686"/>
      <c r="H33" s="686"/>
      <c r="I33" s="686"/>
      <c r="J33" s="686"/>
      <c r="K33" s="686"/>
      <c r="L33" s="686"/>
    </row>
    <row r="34" ht="21">
      <c r="A34" s="73" t="s">
        <v>744</v>
      </c>
    </row>
  </sheetData>
  <sheetProtection/>
  <mergeCells count="6">
    <mergeCell ref="A33:L33"/>
    <mergeCell ref="A8:L8"/>
    <mergeCell ref="A15:L15"/>
    <mergeCell ref="A16:L16"/>
    <mergeCell ref="A25:L25"/>
    <mergeCell ref="A32:L32"/>
  </mergeCells>
  <printOptions/>
  <pageMargins left="0.5905511811023623" right="0.31496062992125984" top="0.7874015748031497" bottom="0.5905511811023623" header="0.31496062992125984" footer="0.31496062992125984"/>
  <pageSetup horizontalDpi="600" verticalDpi="600" orientation="portrait" paperSize="9" scale="92" r:id="rId2"/>
  <headerFooter>
    <oddFooter>&amp;C&amp;"TH SarabunPSK,Bold"&amp;16 11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33"/>
  <sheetViews>
    <sheetView showGridLines="0" view="pageBreakPreview" zoomScaleSheetLayoutView="100" workbookViewId="0" topLeftCell="A1">
      <selection activeCell="G5" sqref="G5"/>
    </sheetView>
  </sheetViews>
  <sheetFormatPr defaultColWidth="9.00390625" defaultRowHeight="14.25"/>
  <cols>
    <col min="1" max="1" width="21.625" style="73" customWidth="1"/>
    <col min="2" max="2" width="17.875" style="73" customWidth="1"/>
    <col min="3" max="3" width="15.625" style="73" customWidth="1"/>
    <col min="4" max="4" width="11.625" style="73" customWidth="1"/>
    <col min="5" max="5" width="12.375" style="73" customWidth="1"/>
    <col min="6" max="6" width="9.00390625" style="73" customWidth="1"/>
    <col min="7" max="7" width="12.00390625" style="73" bestFit="1" customWidth="1"/>
    <col min="8" max="16384" width="9.00390625" style="73" customWidth="1"/>
  </cols>
  <sheetData>
    <row r="1" ht="21">
      <c r="A1" s="572" t="s">
        <v>815</v>
      </c>
    </row>
    <row r="2" s="472" customFormat="1" ht="9.75" customHeight="1" thickBot="1"/>
    <row r="3" spans="1:5" ht="21">
      <c r="A3" s="532"/>
      <c r="B3" s="533"/>
      <c r="C3" s="533"/>
      <c r="D3" s="533"/>
      <c r="E3" s="534"/>
    </row>
    <row r="4" spans="1:5" ht="21">
      <c r="A4" s="535"/>
      <c r="B4" s="75"/>
      <c r="C4" s="75"/>
      <c r="D4" s="75"/>
      <c r="E4" s="536"/>
    </row>
    <row r="5" spans="1:5" ht="21">
      <c r="A5" s="535"/>
      <c r="B5" s="75"/>
      <c r="C5" s="75"/>
      <c r="D5" s="75"/>
      <c r="E5" s="536"/>
    </row>
    <row r="6" spans="1:5" ht="21">
      <c r="A6" s="535"/>
      <c r="B6" s="75"/>
      <c r="C6" s="75"/>
      <c r="D6" s="75"/>
      <c r="E6" s="536"/>
    </row>
    <row r="7" spans="1:5" ht="21">
      <c r="A7" s="535"/>
      <c r="B7" s="75"/>
      <c r="C7" s="75"/>
      <c r="D7" s="75"/>
      <c r="E7" s="536"/>
    </row>
    <row r="8" spans="1:5" ht="33" customHeight="1">
      <c r="A8" s="738"/>
      <c r="B8" s="739"/>
      <c r="C8" s="739"/>
      <c r="D8" s="739"/>
      <c r="E8" s="740"/>
    </row>
    <row r="9" spans="1:5" ht="21">
      <c r="A9" s="535"/>
      <c r="B9" s="537"/>
      <c r="C9" s="537"/>
      <c r="D9" s="537"/>
      <c r="E9" s="536"/>
    </row>
    <row r="10" spans="1:5" ht="21">
      <c r="A10" s="535"/>
      <c r="B10" s="75"/>
      <c r="C10" s="75"/>
      <c r="D10" s="75"/>
      <c r="E10" s="536"/>
    </row>
    <row r="11" spans="1:5" ht="21">
      <c r="A11" s="535"/>
      <c r="B11" s="75"/>
      <c r="C11" s="75"/>
      <c r="D11" s="75"/>
      <c r="E11" s="536"/>
    </row>
    <row r="12" spans="1:5" ht="21">
      <c r="A12" s="535"/>
      <c r="B12" s="75"/>
      <c r="C12" s="75"/>
      <c r="D12" s="75"/>
      <c r="E12" s="536"/>
    </row>
    <row r="13" spans="1:5" ht="21">
      <c r="A13" s="535"/>
      <c r="B13" s="75"/>
      <c r="C13" s="75"/>
      <c r="D13" s="75"/>
      <c r="E13" s="536"/>
    </row>
    <row r="14" spans="1:5" ht="21.75" thickBot="1">
      <c r="A14" s="538"/>
      <c r="B14" s="539"/>
      <c r="C14" s="539"/>
      <c r="D14" s="539"/>
      <c r="E14" s="540"/>
    </row>
    <row r="15" spans="1:5" s="472" customFormat="1" ht="21">
      <c r="A15" s="737" t="s">
        <v>833</v>
      </c>
      <c r="B15" s="737"/>
      <c r="C15" s="737"/>
      <c r="D15" s="737"/>
      <c r="E15" s="737"/>
    </row>
    <row r="16" spans="1:5" ht="21">
      <c r="A16" s="158" t="s">
        <v>12</v>
      </c>
      <c r="B16" s="72"/>
      <c r="C16" s="72"/>
      <c r="D16" s="72"/>
      <c r="E16" s="72"/>
    </row>
    <row r="17" spans="1:5" ht="21">
      <c r="A17" s="158"/>
      <c r="B17" s="72"/>
      <c r="C17" s="72"/>
      <c r="D17" s="72"/>
      <c r="E17" s="72"/>
    </row>
    <row r="18" ht="21">
      <c r="A18" s="572" t="s">
        <v>805</v>
      </c>
    </row>
    <row r="19" s="472" customFormat="1" ht="9.75" customHeight="1" thickBot="1"/>
    <row r="20" spans="1:5" ht="21">
      <c r="A20" s="532"/>
      <c r="B20" s="533"/>
      <c r="C20" s="533"/>
      <c r="D20" s="533"/>
      <c r="E20" s="534"/>
    </row>
    <row r="21" spans="1:5" ht="21">
      <c r="A21" s="535"/>
      <c r="B21" s="75"/>
      <c r="C21" s="75"/>
      <c r="D21" s="75"/>
      <c r="E21" s="536"/>
    </row>
    <row r="22" spans="1:5" ht="21">
      <c r="A22" s="535"/>
      <c r="B22" s="75"/>
      <c r="C22" s="75"/>
      <c r="D22" s="75"/>
      <c r="E22" s="536"/>
    </row>
    <row r="23" spans="1:5" ht="21">
      <c r="A23" s="535"/>
      <c r="B23" s="75"/>
      <c r="C23" s="75"/>
      <c r="D23" s="75"/>
      <c r="E23" s="536"/>
    </row>
    <row r="24" spans="1:5" ht="21">
      <c r="A24" s="535"/>
      <c r="B24" s="75"/>
      <c r="C24" s="75"/>
      <c r="D24" s="75"/>
      <c r="E24" s="536"/>
    </row>
    <row r="25" spans="1:5" ht="33" customHeight="1">
      <c r="A25" s="738"/>
      <c r="B25" s="739"/>
      <c r="C25" s="739"/>
      <c r="D25" s="739"/>
      <c r="E25" s="740"/>
    </row>
    <row r="26" spans="1:5" ht="21">
      <c r="A26" s="535"/>
      <c r="B26" s="537"/>
      <c r="C26" s="537"/>
      <c r="D26" s="537"/>
      <c r="E26" s="536"/>
    </row>
    <row r="27" spans="1:5" ht="21">
      <c r="A27" s="535"/>
      <c r="B27" s="75"/>
      <c r="C27" s="75"/>
      <c r="D27" s="75"/>
      <c r="E27" s="536"/>
    </row>
    <row r="28" spans="1:5" ht="21">
      <c r="A28" s="535"/>
      <c r="B28" s="75"/>
      <c r="C28" s="75"/>
      <c r="D28" s="75"/>
      <c r="E28" s="536"/>
    </row>
    <row r="29" spans="1:5" ht="21">
      <c r="A29" s="535"/>
      <c r="B29" s="75"/>
      <c r="C29" s="75"/>
      <c r="D29" s="75"/>
      <c r="E29" s="536"/>
    </row>
    <row r="30" spans="1:5" ht="21">
      <c r="A30" s="535"/>
      <c r="B30" s="75"/>
      <c r="C30" s="75"/>
      <c r="D30" s="75"/>
      <c r="E30" s="536"/>
    </row>
    <row r="31" spans="1:5" ht="21.75" thickBot="1">
      <c r="A31" s="538"/>
      <c r="B31" s="539"/>
      <c r="C31" s="539"/>
      <c r="D31" s="539"/>
      <c r="E31" s="540"/>
    </row>
    <row r="32" spans="1:5" s="472" customFormat="1" ht="21">
      <c r="A32" s="737" t="s">
        <v>834</v>
      </c>
      <c r="B32" s="737"/>
      <c r="C32" s="737"/>
      <c r="D32" s="737"/>
      <c r="E32" s="737"/>
    </row>
    <row r="33" ht="21">
      <c r="A33" s="73" t="s">
        <v>13</v>
      </c>
    </row>
  </sheetData>
  <sheetProtection/>
  <mergeCells count="4">
    <mergeCell ref="A32:E32"/>
    <mergeCell ref="A8:E8"/>
    <mergeCell ref="A15:E15"/>
    <mergeCell ref="A25:E25"/>
  </mergeCells>
  <printOptions/>
  <pageMargins left="0.8661417322834646" right="0.31496062992125984" top="0.7874015748031497" bottom="0.5905511811023623" header="0.31496062992125984" footer="0.31496062992125984"/>
  <pageSetup horizontalDpi="600" verticalDpi="600" orientation="portrait" paperSize="9" scale="95" r:id="rId2"/>
  <headerFooter>
    <oddFooter>&amp;C&amp;"TH SarabunPSK,Bold"&amp;16 12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2:E29"/>
  <sheetViews>
    <sheetView showGridLines="0" view="pageBreakPreview" zoomScaleSheetLayoutView="100" workbookViewId="0" topLeftCell="A1">
      <selection activeCell="F3" sqref="F3"/>
    </sheetView>
  </sheetViews>
  <sheetFormatPr defaultColWidth="9.00390625" defaultRowHeight="14.25"/>
  <cols>
    <col min="1" max="1" width="21.625" style="59" customWidth="1"/>
    <col min="2" max="2" width="18.75390625" style="59" customWidth="1"/>
    <col min="3" max="3" width="22.00390625" style="59" customWidth="1"/>
    <col min="4" max="4" width="19.25390625" style="59" customWidth="1"/>
    <col min="5" max="5" width="9.00390625" style="59" customWidth="1"/>
    <col min="6" max="6" width="12.00390625" style="59" bestFit="1" customWidth="1"/>
    <col min="7" max="16384" width="9.00390625" style="59" customWidth="1"/>
  </cols>
  <sheetData>
    <row r="1" ht="21.75" thickBot="1"/>
    <row r="2" spans="1:4" ht="21">
      <c r="A2" s="160"/>
      <c r="B2" s="162"/>
      <c r="C2" s="160"/>
      <c r="D2" s="162"/>
    </row>
    <row r="3" spans="1:4" ht="21">
      <c r="A3" s="163"/>
      <c r="B3" s="46"/>
      <c r="C3" s="163"/>
      <c r="D3" s="46"/>
    </row>
    <row r="4" spans="1:4" ht="21">
      <c r="A4" s="163"/>
      <c r="B4" s="46"/>
      <c r="C4" s="163"/>
      <c r="D4" s="46"/>
    </row>
    <row r="5" spans="1:4" ht="23.25">
      <c r="A5" s="742" t="s">
        <v>30</v>
      </c>
      <c r="B5" s="743"/>
      <c r="C5" s="742" t="s">
        <v>30</v>
      </c>
      <c r="D5" s="743"/>
    </row>
    <row r="6" spans="1:4" ht="23.25">
      <c r="A6" s="742" t="s">
        <v>31</v>
      </c>
      <c r="B6" s="743"/>
      <c r="C6" s="742" t="s">
        <v>31</v>
      </c>
      <c r="D6" s="743"/>
    </row>
    <row r="7" spans="1:4" ht="21">
      <c r="A7" s="163"/>
      <c r="B7" s="46"/>
      <c r="C7" s="163"/>
      <c r="D7" s="46"/>
    </row>
    <row r="8" spans="1:4" ht="21">
      <c r="A8" s="163"/>
      <c r="B8" s="46"/>
      <c r="C8" s="163"/>
      <c r="D8" s="46"/>
    </row>
    <row r="9" spans="1:4" ht="21">
      <c r="A9" s="163"/>
      <c r="B9" s="46"/>
      <c r="C9" s="163"/>
      <c r="D9" s="46"/>
    </row>
    <row r="10" spans="1:4" ht="21.75" thickBot="1">
      <c r="A10" s="164"/>
      <c r="B10" s="57"/>
      <c r="C10" s="164"/>
      <c r="D10" s="57"/>
    </row>
    <row r="11" spans="1:5" ht="21">
      <c r="A11" s="741" t="s">
        <v>835</v>
      </c>
      <c r="B11" s="741"/>
      <c r="C11" s="741" t="s">
        <v>836</v>
      </c>
      <c r="D11" s="741"/>
      <c r="E11" s="60"/>
    </row>
    <row r="13" spans="1:4" ht="21">
      <c r="A13" s="686" t="s">
        <v>691</v>
      </c>
      <c r="B13" s="686"/>
      <c r="C13" s="686"/>
      <c r="D13" s="686"/>
    </row>
    <row r="14" ht="21">
      <c r="A14" s="73" t="s">
        <v>14</v>
      </c>
    </row>
    <row r="16" s="73" customFormat="1" ht="21">
      <c r="A16" s="572" t="s">
        <v>818</v>
      </c>
    </row>
    <row r="17" s="73" customFormat="1" ht="21">
      <c r="A17" s="572" t="s">
        <v>817</v>
      </c>
    </row>
    <row r="19" ht="24"/>
    <row r="20" ht="24"/>
    <row r="21" ht="24"/>
    <row r="22" ht="24"/>
    <row r="23" ht="24"/>
    <row r="24" ht="24"/>
    <row r="25" ht="24"/>
    <row r="26" ht="24"/>
    <row r="27" ht="24"/>
    <row r="28" spans="1:4" ht="21">
      <c r="A28" s="686" t="s">
        <v>816</v>
      </c>
      <c r="B28" s="686"/>
      <c r="C28" s="686"/>
      <c r="D28" s="686"/>
    </row>
    <row r="29" spans="1:4" ht="21">
      <c r="A29" s="686" t="s">
        <v>819</v>
      </c>
      <c r="B29" s="686"/>
      <c r="C29" s="686"/>
      <c r="D29" s="686"/>
    </row>
  </sheetData>
  <sheetProtection/>
  <mergeCells count="9">
    <mergeCell ref="A28:D28"/>
    <mergeCell ref="A29:D29"/>
    <mergeCell ref="A13:D13"/>
    <mergeCell ref="A11:B11"/>
    <mergeCell ref="C11:D11"/>
    <mergeCell ref="A5:B5"/>
    <mergeCell ref="A6:B6"/>
    <mergeCell ref="C5:D5"/>
    <mergeCell ref="C6:D6"/>
  </mergeCells>
  <printOptions/>
  <pageMargins left="0.8661417322834646" right="0.31496062992125984" top="0.7874015748031497" bottom="0.5905511811023623" header="0.31496062992125984" footer="0.31496062992125984"/>
  <pageSetup horizontalDpi="600" verticalDpi="600" orientation="portrait" paperSize="9" scale="93" r:id="rId2"/>
  <headerFooter>
    <oddFooter>&amp;C&amp;"TH SarabunPSK,Bold"&amp;16 13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R25"/>
  <sheetViews>
    <sheetView showGridLines="0" view="pageBreakPreview" zoomScaleSheetLayoutView="100" workbookViewId="0" topLeftCell="A1">
      <selection activeCell="T2" sqref="T2"/>
    </sheetView>
  </sheetViews>
  <sheetFormatPr defaultColWidth="9.00390625" defaultRowHeight="14.25"/>
  <cols>
    <col min="1" max="1" width="8.25390625" style="59" customWidth="1"/>
    <col min="2" max="2" width="11.625" style="59" customWidth="1"/>
    <col min="3" max="3" width="7.375" style="59" customWidth="1"/>
    <col min="4" max="4" width="6.125" style="59" customWidth="1"/>
    <col min="5" max="5" width="14.375" style="59" customWidth="1"/>
    <col min="6" max="6" width="8.125" style="59" customWidth="1"/>
    <col min="7" max="7" width="4.50390625" style="59" customWidth="1"/>
    <col min="8" max="8" width="6.625" style="59" customWidth="1"/>
    <col min="9" max="9" width="4.625" style="59" customWidth="1"/>
    <col min="10" max="10" width="8.125" style="59" customWidth="1"/>
    <col min="11" max="11" width="10.75390625" style="59" customWidth="1"/>
    <col min="12" max="14" width="9.00390625" style="59" customWidth="1"/>
    <col min="15" max="15" width="4.375" style="59" customWidth="1"/>
    <col min="16" max="16" width="7.50390625" style="59" customWidth="1"/>
    <col min="17" max="17" width="6.625" style="59" customWidth="1"/>
    <col min="18" max="18" width="6.50390625" style="59" customWidth="1"/>
    <col min="19" max="16384" width="9.00390625" style="59" customWidth="1"/>
  </cols>
  <sheetData>
    <row r="1" ht="21">
      <c r="A1" s="112" t="s">
        <v>400</v>
      </c>
    </row>
    <row r="2" spans="1:2" ht="21">
      <c r="A2" s="112" t="s">
        <v>419</v>
      </c>
      <c r="B2" s="130" t="s">
        <v>620</v>
      </c>
    </row>
    <row r="3" ht="11.25" customHeight="1"/>
    <row r="4" spans="1:11" ht="21">
      <c r="A4" s="755" t="s">
        <v>837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</row>
    <row r="5" spans="6:8" ht="12" customHeight="1">
      <c r="F5" s="43"/>
      <c r="H5" s="43"/>
    </row>
    <row r="6" spans="1:18" ht="27.75" customHeight="1">
      <c r="A6" s="748" t="s">
        <v>80</v>
      </c>
      <c r="B6" s="749" t="s">
        <v>403</v>
      </c>
      <c r="C6" s="750" t="s">
        <v>181</v>
      </c>
      <c r="D6" s="750"/>
      <c r="E6" s="750"/>
      <c r="F6" s="751" t="s">
        <v>184</v>
      </c>
      <c r="G6" s="751"/>
      <c r="H6" s="751"/>
      <c r="I6" s="751"/>
      <c r="J6" s="748" t="s">
        <v>80</v>
      </c>
      <c r="K6" s="749" t="s">
        <v>403</v>
      </c>
      <c r="L6" s="750" t="s">
        <v>181</v>
      </c>
      <c r="M6" s="750"/>
      <c r="N6" s="750"/>
      <c r="O6" s="751" t="s">
        <v>184</v>
      </c>
      <c r="P6" s="751"/>
      <c r="Q6" s="751"/>
      <c r="R6" s="751"/>
    </row>
    <row r="7" spans="1:18" ht="21">
      <c r="A7" s="748"/>
      <c r="B7" s="749"/>
      <c r="C7" s="751" t="s">
        <v>182</v>
      </c>
      <c r="D7" s="751"/>
      <c r="E7" s="167" t="s">
        <v>183</v>
      </c>
      <c r="F7" s="752" t="s">
        <v>402</v>
      </c>
      <c r="G7" s="752"/>
      <c r="H7" s="752"/>
      <c r="I7" s="752"/>
      <c r="J7" s="748"/>
      <c r="K7" s="749"/>
      <c r="L7" s="751" t="s">
        <v>182</v>
      </c>
      <c r="M7" s="751"/>
      <c r="N7" s="167" t="s">
        <v>183</v>
      </c>
      <c r="O7" s="752" t="s">
        <v>402</v>
      </c>
      <c r="P7" s="752"/>
      <c r="Q7" s="752"/>
      <c r="R7" s="752"/>
    </row>
    <row r="8" spans="1:18" ht="21">
      <c r="A8" s="748"/>
      <c r="B8" s="749"/>
      <c r="C8" s="754" t="s">
        <v>139</v>
      </c>
      <c r="D8" s="754"/>
      <c r="E8" s="168" t="s">
        <v>154</v>
      </c>
      <c r="F8" s="753"/>
      <c r="G8" s="753"/>
      <c r="H8" s="753"/>
      <c r="I8" s="753"/>
      <c r="J8" s="748"/>
      <c r="K8" s="749"/>
      <c r="L8" s="754" t="s">
        <v>139</v>
      </c>
      <c r="M8" s="754"/>
      <c r="N8" s="168" t="s">
        <v>154</v>
      </c>
      <c r="O8" s="753"/>
      <c r="P8" s="753"/>
      <c r="Q8" s="753"/>
      <c r="R8" s="753"/>
    </row>
    <row r="9" spans="1:18" ht="20.25" customHeight="1">
      <c r="A9" s="169">
        <v>21186</v>
      </c>
      <c r="B9" s="541"/>
      <c r="C9" s="745"/>
      <c r="D9" s="747"/>
      <c r="E9" s="542"/>
      <c r="F9" s="745" t="e">
        <f>((3.6*C9)+E9)/B9</f>
        <v>#DIV/0!</v>
      </c>
      <c r="G9" s="746"/>
      <c r="H9" s="746"/>
      <c r="I9" s="747"/>
      <c r="J9" s="169">
        <v>21551</v>
      </c>
      <c r="K9" s="541"/>
      <c r="L9" s="745"/>
      <c r="M9" s="747"/>
      <c r="N9" s="542"/>
      <c r="O9" s="745" t="e">
        <f>((3.6*L9)+N9)/K9</f>
        <v>#DIV/0!</v>
      </c>
      <c r="P9" s="746"/>
      <c r="Q9" s="746"/>
      <c r="R9" s="747"/>
    </row>
    <row r="10" spans="1:18" ht="20.25" customHeight="1">
      <c r="A10" s="169">
        <v>21217</v>
      </c>
      <c r="B10" s="541"/>
      <c r="C10" s="745"/>
      <c r="D10" s="747"/>
      <c r="E10" s="542"/>
      <c r="F10" s="745" t="e">
        <f>((3.6*C10)+E10)/B10</f>
        <v>#DIV/0!</v>
      </c>
      <c r="G10" s="746"/>
      <c r="H10" s="746"/>
      <c r="I10" s="747"/>
      <c r="J10" s="169">
        <v>21582</v>
      </c>
      <c r="K10" s="541"/>
      <c r="L10" s="745"/>
      <c r="M10" s="747"/>
      <c r="N10" s="542"/>
      <c r="O10" s="745" t="e">
        <f>((3.6*L10)+N10)/K10</f>
        <v>#DIV/0!</v>
      </c>
      <c r="P10" s="746"/>
      <c r="Q10" s="746"/>
      <c r="R10" s="747"/>
    </row>
    <row r="11" spans="1:18" ht="20.25" customHeight="1">
      <c r="A11" s="169">
        <v>21245</v>
      </c>
      <c r="B11" s="541"/>
      <c r="C11" s="745"/>
      <c r="D11" s="747"/>
      <c r="E11" s="542"/>
      <c r="F11" s="745" t="e">
        <f>((3.6*C11)+E11)/B11</f>
        <v>#DIV/0!</v>
      </c>
      <c r="G11" s="746"/>
      <c r="H11" s="746"/>
      <c r="I11" s="747"/>
      <c r="J11" s="169">
        <v>21610</v>
      </c>
      <c r="K11" s="541"/>
      <c r="L11" s="745"/>
      <c r="M11" s="747"/>
      <c r="N11" s="542"/>
      <c r="O11" s="745" t="e">
        <f>((3.6*L11)+N11)/K11</f>
        <v>#DIV/0!</v>
      </c>
      <c r="P11" s="746"/>
      <c r="Q11" s="746"/>
      <c r="R11" s="747"/>
    </row>
    <row r="12" spans="1:18" ht="20.25" customHeight="1">
      <c r="A12" s="169">
        <v>21276</v>
      </c>
      <c r="B12" s="541"/>
      <c r="C12" s="745"/>
      <c r="D12" s="747"/>
      <c r="E12" s="542"/>
      <c r="F12" s="745" t="e">
        <f>((3.6*C12)+E12)/B12</f>
        <v>#DIV/0!</v>
      </c>
      <c r="G12" s="746"/>
      <c r="H12" s="746"/>
      <c r="I12" s="747"/>
      <c r="J12" s="169">
        <v>21641</v>
      </c>
      <c r="K12" s="541"/>
      <c r="L12" s="745"/>
      <c r="M12" s="747"/>
      <c r="N12" s="542"/>
      <c r="O12" s="745" t="e">
        <f>((3.6*L12)+N12)/K12</f>
        <v>#DIV/0!</v>
      </c>
      <c r="P12" s="746"/>
      <c r="Q12" s="746"/>
      <c r="R12" s="747"/>
    </row>
    <row r="13" spans="1:18" ht="20.25" customHeight="1">
      <c r="A13" s="169">
        <v>21306</v>
      </c>
      <c r="B13" s="541"/>
      <c r="C13" s="745"/>
      <c r="D13" s="747"/>
      <c r="E13" s="542"/>
      <c r="F13" s="745" t="e">
        <f>((3.6*C13)+E13)/B13</f>
        <v>#DIV/0!</v>
      </c>
      <c r="G13" s="746"/>
      <c r="H13" s="746"/>
      <c r="I13" s="747"/>
      <c r="J13" s="169">
        <v>21671</v>
      </c>
      <c r="K13" s="541"/>
      <c r="L13" s="745"/>
      <c r="M13" s="747"/>
      <c r="N13" s="542"/>
      <c r="O13" s="745" t="e">
        <f>((3.6*L13)+N13)/K13</f>
        <v>#DIV/0!</v>
      </c>
      <c r="P13" s="746"/>
      <c r="Q13" s="746"/>
      <c r="R13" s="747"/>
    </row>
    <row r="14" spans="1:18" ht="20.25" customHeight="1">
      <c r="A14" s="169">
        <v>21337</v>
      </c>
      <c r="B14" s="541"/>
      <c r="C14" s="745"/>
      <c r="D14" s="747"/>
      <c r="E14" s="542"/>
      <c r="F14" s="745" t="e">
        <f aca="true" t="shared" si="0" ref="F14:F22">((3.6*C14)+E14)/B14</f>
        <v>#DIV/0!</v>
      </c>
      <c r="G14" s="746"/>
      <c r="H14" s="746"/>
      <c r="I14" s="747"/>
      <c r="J14" s="169">
        <v>21702</v>
      </c>
      <c r="K14" s="541"/>
      <c r="L14" s="745"/>
      <c r="M14" s="747"/>
      <c r="N14" s="542"/>
      <c r="O14" s="745" t="e">
        <f aca="true" t="shared" si="1" ref="O14:O22">((3.6*L14)+N14)/K14</f>
        <v>#DIV/0!</v>
      </c>
      <c r="P14" s="746"/>
      <c r="Q14" s="746"/>
      <c r="R14" s="747"/>
    </row>
    <row r="15" spans="1:18" ht="20.25" customHeight="1">
      <c r="A15" s="169">
        <v>21367</v>
      </c>
      <c r="B15" s="541"/>
      <c r="C15" s="745"/>
      <c r="D15" s="747"/>
      <c r="E15" s="542"/>
      <c r="F15" s="745" t="e">
        <f t="shared" si="0"/>
        <v>#DIV/0!</v>
      </c>
      <c r="G15" s="746"/>
      <c r="H15" s="746"/>
      <c r="I15" s="747"/>
      <c r="J15" s="169">
        <v>21732</v>
      </c>
      <c r="K15" s="541"/>
      <c r="L15" s="745"/>
      <c r="M15" s="747"/>
      <c r="N15" s="542"/>
      <c r="O15" s="745" t="e">
        <f t="shared" si="1"/>
        <v>#DIV/0!</v>
      </c>
      <c r="P15" s="746"/>
      <c r="Q15" s="746"/>
      <c r="R15" s="747"/>
    </row>
    <row r="16" spans="1:18" ht="20.25" customHeight="1">
      <c r="A16" s="169">
        <v>21398</v>
      </c>
      <c r="B16" s="541"/>
      <c r="C16" s="745"/>
      <c r="D16" s="747"/>
      <c r="E16" s="542"/>
      <c r="F16" s="745" t="e">
        <f t="shared" si="0"/>
        <v>#DIV/0!</v>
      </c>
      <c r="G16" s="746"/>
      <c r="H16" s="746"/>
      <c r="I16" s="747"/>
      <c r="J16" s="169">
        <v>21763</v>
      </c>
      <c r="K16" s="541"/>
      <c r="L16" s="745"/>
      <c r="M16" s="747"/>
      <c r="N16" s="542"/>
      <c r="O16" s="745" t="e">
        <f t="shared" si="1"/>
        <v>#DIV/0!</v>
      </c>
      <c r="P16" s="746"/>
      <c r="Q16" s="746"/>
      <c r="R16" s="747"/>
    </row>
    <row r="17" spans="1:18" ht="20.25" customHeight="1">
      <c r="A17" s="169">
        <v>21429</v>
      </c>
      <c r="B17" s="541"/>
      <c r="C17" s="745"/>
      <c r="D17" s="747"/>
      <c r="E17" s="542"/>
      <c r="F17" s="745" t="e">
        <f t="shared" si="0"/>
        <v>#DIV/0!</v>
      </c>
      <c r="G17" s="746"/>
      <c r="H17" s="746"/>
      <c r="I17" s="747"/>
      <c r="J17" s="169">
        <v>21794</v>
      </c>
      <c r="K17" s="541"/>
      <c r="L17" s="745"/>
      <c r="M17" s="747"/>
      <c r="N17" s="542"/>
      <c r="O17" s="745" t="e">
        <f t="shared" si="1"/>
        <v>#DIV/0!</v>
      </c>
      <c r="P17" s="746"/>
      <c r="Q17" s="746"/>
      <c r="R17" s="747"/>
    </row>
    <row r="18" spans="1:18" ht="20.25" customHeight="1">
      <c r="A18" s="169">
        <v>21459</v>
      </c>
      <c r="B18" s="541"/>
      <c r="C18" s="745"/>
      <c r="D18" s="747"/>
      <c r="E18" s="542"/>
      <c r="F18" s="745" t="e">
        <f t="shared" si="0"/>
        <v>#DIV/0!</v>
      </c>
      <c r="G18" s="746"/>
      <c r="H18" s="746"/>
      <c r="I18" s="747"/>
      <c r="J18" s="169">
        <v>21824</v>
      </c>
      <c r="K18" s="541"/>
      <c r="L18" s="745"/>
      <c r="M18" s="747"/>
      <c r="N18" s="542"/>
      <c r="O18" s="745" t="e">
        <f t="shared" si="1"/>
        <v>#DIV/0!</v>
      </c>
      <c r="P18" s="746"/>
      <c r="Q18" s="746"/>
      <c r="R18" s="747"/>
    </row>
    <row r="19" spans="1:18" ht="20.25" customHeight="1">
      <c r="A19" s="169">
        <v>21490</v>
      </c>
      <c r="B19" s="541"/>
      <c r="C19" s="745"/>
      <c r="D19" s="747"/>
      <c r="E19" s="542"/>
      <c r="F19" s="745" t="e">
        <f t="shared" si="0"/>
        <v>#DIV/0!</v>
      </c>
      <c r="G19" s="746"/>
      <c r="H19" s="746"/>
      <c r="I19" s="747"/>
      <c r="J19" s="169">
        <v>21855</v>
      </c>
      <c r="K19" s="541"/>
      <c r="L19" s="745"/>
      <c r="M19" s="747"/>
      <c r="N19" s="542"/>
      <c r="O19" s="745" t="e">
        <f t="shared" si="1"/>
        <v>#DIV/0!</v>
      </c>
      <c r="P19" s="746"/>
      <c r="Q19" s="746"/>
      <c r="R19" s="747"/>
    </row>
    <row r="20" spans="1:18" ht="20.25" customHeight="1">
      <c r="A20" s="169">
        <v>21520</v>
      </c>
      <c r="B20" s="541"/>
      <c r="C20" s="745"/>
      <c r="D20" s="747"/>
      <c r="E20" s="542"/>
      <c r="F20" s="745" t="e">
        <f t="shared" si="0"/>
        <v>#DIV/0!</v>
      </c>
      <c r="G20" s="746"/>
      <c r="H20" s="746"/>
      <c r="I20" s="747"/>
      <c r="J20" s="169">
        <v>21885</v>
      </c>
      <c r="K20" s="541"/>
      <c r="L20" s="745"/>
      <c r="M20" s="747"/>
      <c r="N20" s="542"/>
      <c r="O20" s="745" t="e">
        <f t="shared" si="1"/>
        <v>#DIV/0!</v>
      </c>
      <c r="P20" s="746"/>
      <c r="Q20" s="746"/>
      <c r="R20" s="747"/>
    </row>
    <row r="21" spans="1:18" ht="20.25" customHeight="1">
      <c r="A21" s="170" t="s">
        <v>129</v>
      </c>
      <c r="B21" s="541">
        <f>SUM(B9:B20)</f>
        <v>0</v>
      </c>
      <c r="C21" s="744">
        <f>SUM(C9:D20)</f>
        <v>0</v>
      </c>
      <c r="D21" s="744"/>
      <c r="E21" s="558">
        <f>SUM(E9:E20)</f>
        <v>0</v>
      </c>
      <c r="F21" s="745" t="e">
        <f t="shared" si="0"/>
        <v>#DIV/0!</v>
      </c>
      <c r="G21" s="746"/>
      <c r="H21" s="746"/>
      <c r="I21" s="747"/>
      <c r="J21" s="170" t="s">
        <v>129</v>
      </c>
      <c r="K21" s="541">
        <f>SUM(K9:K20)</f>
        <v>0</v>
      </c>
      <c r="L21" s="744">
        <f>SUM(L9:M20)</f>
        <v>0</v>
      </c>
      <c r="M21" s="744"/>
      <c r="N21" s="558">
        <f>SUM(N9:N20)</f>
        <v>0</v>
      </c>
      <c r="O21" s="745" t="e">
        <f t="shared" si="1"/>
        <v>#DIV/0!</v>
      </c>
      <c r="P21" s="746"/>
      <c r="Q21" s="746"/>
      <c r="R21" s="747"/>
    </row>
    <row r="22" spans="1:18" ht="20.25" customHeight="1">
      <c r="A22" s="170" t="s">
        <v>141</v>
      </c>
      <c r="B22" s="541" t="e">
        <f>AVERAGE(B9:B20)</f>
        <v>#DIV/0!</v>
      </c>
      <c r="C22" s="744" t="e">
        <f>AVERAGE(C9:D20)</f>
        <v>#DIV/0!</v>
      </c>
      <c r="D22" s="744"/>
      <c r="E22" s="541" t="e">
        <f>AVERAGE(E9:E20)</f>
        <v>#DIV/0!</v>
      </c>
      <c r="F22" s="745" t="e">
        <f t="shared" si="0"/>
        <v>#DIV/0!</v>
      </c>
      <c r="G22" s="746"/>
      <c r="H22" s="746"/>
      <c r="I22" s="747"/>
      <c r="J22" s="170" t="s">
        <v>141</v>
      </c>
      <c r="K22" s="541" t="e">
        <f>AVERAGE(K9:K20)</f>
        <v>#DIV/0!</v>
      </c>
      <c r="L22" s="744" t="e">
        <f>AVERAGE(L9:M20)</f>
        <v>#DIV/0!</v>
      </c>
      <c r="M22" s="744"/>
      <c r="N22" s="541" t="e">
        <f>AVERAGE(N9:N20)</f>
        <v>#DIV/0!</v>
      </c>
      <c r="O22" s="745" t="e">
        <f t="shared" si="1"/>
        <v>#DIV/0!</v>
      </c>
      <c r="P22" s="746"/>
      <c r="Q22" s="746"/>
      <c r="R22" s="747"/>
    </row>
    <row r="23" ht="18" customHeight="1"/>
    <row r="24" spans="1:10" s="171" customFormat="1" ht="15.75">
      <c r="A24" s="151" t="s">
        <v>185</v>
      </c>
      <c r="B24" s="34" t="s">
        <v>581</v>
      </c>
      <c r="D24" s="172"/>
      <c r="E24" s="172"/>
      <c r="F24" s="172"/>
      <c r="G24" s="172"/>
      <c r="H24" s="172"/>
      <c r="I24" s="172"/>
      <c r="J24" s="172"/>
    </row>
    <row r="25" spans="6:9" s="171" customFormat="1" ht="18" customHeight="1">
      <c r="F25" s="173" t="s">
        <v>401</v>
      </c>
      <c r="G25" s="173"/>
      <c r="H25" s="173"/>
      <c r="I25" s="173"/>
    </row>
  </sheetData>
  <sheetProtection/>
  <mergeCells count="71">
    <mergeCell ref="A4:K4"/>
    <mergeCell ref="L18:M18"/>
    <mergeCell ref="O18:R18"/>
    <mergeCell ref="L19:M19"/>
    <mergeCell ref="O19:R19"/>
    <mergeCell ref="L21:M21"/>
    <mergeCell ref="O21:R21"/>
    <mergeCell ref="L13:M13"/>
    <mergeCell ref="O13:R13"/>
    <mergeCell ref="L14:M14"/>
    <mergeCell ref="L22:M22"/>
    <mergeCell ref="O22:R22"/>
    <mergeCell ref="O20:R20"/>
    <mergeCell ref="L15:M15"/>
    <mergeCell ref="O15:R15"/>
    <mergeCell ref="L16:M16"/>
    <mergeCell ref="O16:R16"/>
    <mergeCell ref="L17:M17"/>
    <mergeCell ref="O17:R17"/>
    <mergeCell ref="L20:M20"/>
    <mergeCell ref="O14:R14"/>
    <mergeCell ref="L11:M11"/>
    <mergeCell ref="O11:R11"/>
    <mergeCell ref="L12:M12"/>
    <mergeCell ref="O12:R12"/>
    <mergeCell ref="L9:M9"/>
    <mergeCell ref="O9:R9"/>
    <mergeCell ref="L10:M10"/>
    <mergeCell ref="O10:R10"/>
    <mergeCell ref="J6:J8"/>
    <mergeCell ref="K6:K8"/>
    <mergeCell ref="L6:N6"/>
    <mergeCell ref="O6:R6"/>
    <mergeCell ref="L7:M7"/>
    <mergeCell ref="O7:R8"/>
    <mergeCell ref="L8:M8"/>
    <mergeCell ref="F13:I13"/>
    <mergeCell ref="F14:I14"/>
    <mergeCell ref="A6:A8"/>
    <mergeCell ref="B6:B8"/>
    <mergeCell ref="C6:E6"/>
    <mergeCell ref="F6:I6"/>
    <mergeCell ref="C7:D7"/>
    <mergeCell ref="F7:I8"/>
    <mergeCell ref="C8:D8"/>
    <mergeCell ref="F20:I20"/>
    <mergeCell ref="F18:I18"/>
    <mergeCell ref="F10:I10"/>
    <mergeCell ref="F11:I11"/>
    <mergeCell ref="F15:I15"/>
    <mergeCell ref="C9:D9"/>
    <mergeCell ref="F9:I9"/>
    <mergeCell ref="C14:D14"/>
    <mergeCell ref="C15:D15"/>
    <mergeCell ref="F12:I12"/>
    <mergeCell ref="C20:D20"/>
    <mergeCell ref="C16:D16"/>
    <mergeCell ref="C10:D10"/>
    <mergeCell ref="C11:D11"/>
    <mergeCell ref="C12:D12"/>
    <mergeCell ref="C13:D13"/>
    <mergeCell ref="C21:D21"/>
    <mergeCell ref="F22:I22"/>
    <mergeCell ref="F16:I16"/>
    <mergeCell ref="F17:I17"/>
    <mergeCell ref="F21:I21"/>
    <mergeCell ref="F19:I19"/>
    <mergeCell ref="C22:D22"/>
    <mergeCell ref="C17:D17"/>
    <mergeCell ref="C18:D18"/>
    <mergeCell ref="C19:D19"/>
  </mergeCells>
  <printOptions/>
  <pageMargins left="0.7874015748031497" right="0.3937007874015748" top="0.7874015748031497" bottom="0.5905511811023623" header="0.31496062992125984" footer="0.31496062992125984"/>
  <pageSetup horizontalDpi="600" verticalDpi="600" orientation="landscape" paperSize="9" scale="88" r:id="rId2"/>
  <headerFooter>
    <oddFooter>&amp;C&amp;"TH SarabunPSK,Bold"&amp;16 14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R33"/>
  <sheetViews>
    <sheetView showGridLines="0" view="pageBreakPreview" zoomScale="90" zoomScaleSheetLayoutView="90" workbookViewId="0" topLeftCell="A1">
      <selection activeCell="A16" sqref="A16"/>
    </sheetView>
  </sheetViews>
  <sheetFormatPr defaultColWidth="9.00390625" defaultRowHeight="14.25"/>
  <cols>
    <col min="1" max="1" width="8.25390625" style="59" customWidth="1"/>
    <col min="2" max="2" width="11.625" style="59" customWidth="1"/>
    <col min="3" max="3" width="7.375" style="59" customWidth="1"/>
    <col min="4" max="4" width="6.125" style="59" customWidth="1"/>
    <col min="5" max="5" width="14.375" style="59" customWidth="1"/>
    <col min="6" max="6" width="8.125" style="59" customWidth="1"/>
    <col min="7" max="7" width="4.50390625" style="59" customWidth="1"/>
    <col min="8" max="8" width="6.625" style="59" customWidth="1"/>
    <col min="9" max="9" width="4.625" style="59" customWidth="1"/>
    <col min="10" max="10" width="8.125" style="59" customWidth="1"/>
    <col min="11" max="11" width="10.75390625" style="59" customWidth="1"/>
    <col min="12" max="14" width="9.00390625" style="59" customWidth="1"/>
    <col min="15" max="15" width="4.375" style="59" customWidth="1"/>
    <col min="16" max="16" width="7.50390625" style="59" customWidth="1"/>
    <col min="17" max="17" width="6.625" style="59" customWidth="1"/>
    <col min="18" max="18" width="6.50390625" style="59" customWidth="1"/>
    <col min="19" max="16384" width="9.00390625" style="59" customWidth="1"/>
  </cols>
  <sheetData>
    <row r="1" spans="1:9" ht="21">
      <c r="A1" s="43"/>
      <c r="B1" s="43"/>
      <c r="C1" s="43"/>
      <c r="D1" s="43"/>
      <c r="E1" s="43"/>
      <c r="F1" s="43"/>
      <c r="G1" s="43"/>
      <c r="H1" s="43"/>
      <c r="I1" s="43"/>
    </row>
    <row r="2" spans="1:9" ht="21">
      <c r="A2" s="43"/>
      <c r="B2" s="43"/>
      <c r="C2" s="43"/>
      <c r="D2" s="43"/>
      <c r="E2" s="43"/>
      <c r="F2" s="43"/>
      <c r="G2" s="43"/>
      <c r="H2" s="43"/>
      <c r="I2" s="43"/>
    </row>
    <row r="3" spans="1:9" ht="21">
      <c r="A3" s="43"/>
      <c r="B3" s="43"/>
      <c r="C3" s="43"/>
      <c r="D3" s="43"/>
      <c r="E3" s="43"/>
      <c r="F3" s="43"/>
      <c r="G3" s="43"/>
      <c r="H3" s="43"/>
      <c r="I3" s="43"/>
    </row>
    <row r="4" spans="1:9" ht="21">
      <c r="A4" s="43"/>
      <c r="B4" s="43"/>
      <c r="C4" s="43"/>
      <c r="D4" s="43"/>
      <c r="E4" s="43"/>
      <c r="F4" s="43"/>
      <c r="G4" s="43"/>
      <c r="H4" s="43"/>
      <c r="I4" s="43"/>
    </row>
    <row r="5" spans="1:9" ht="21">
      <c r="A5" s="165"/>
      <c r="B5" s="165"/>
      <c r="C5" s="165"/>
      <c r="D5" s="165"/>
      <c r="E5" s="165"/>
      <c r="F5" s="165"/>
      <c r="G5" s="165"/>
      <c r="H5" s="165"/>
      <c r="I5" s="165"/>
    </row>
    <row r="6" spans="1:9" ht="21">
      <c r="A6" s="165"/>
      <c r="B6" s="165"/>
      <c r="C6" s="165"/>
      <c r="D6" s="165"/>
      <c r="E6" s="165"/>
      <c r="F6" s="165"/>
      <c r="G6" s="165"/>
      <c r="H6" s="165"/>
      <c r="I6" s="165"/>
    </row>
    <row r="7" spans="1:9" ht="21">
      <c r="A7" s="43"/>
      <c r="B7" s="43"/>
      <c r="C7" s="43"/>
      <c r="D7" s="43"/>
      <c r="E7" s="43"/>
      <c r="F7" s="43"/>
      <c r="G7" s="43"/>
      <c r="H7" s="43"/>
      <c r="I7" s="43"/>
    </row>
    <row r="8" spans="1:9" ht="21">
      <c r="A8" s="43"/>
      <c r="B8" s="43"/>
      <c r="C8" s="43"/>
      <c r="D8" s="43"/>
      <c r="E8" s="43"/>
      <c r="F8" s="43"/>
      <c r="G8" s="43"/>
      <c r="H8" s="43"/>
      <c r="I8" s="43"/>
    </row>
    <row r="9" spans="1:9" ht="21">
      <c r="A9" s="43"/>
      <c r="B9" s="43"/>
      <c r="C9" s="43"/>
      <c r="D9" s="43"/>
      <c r="E9" s="43"/>
      <c r="F9" s="43"/>
      <c r="G9" s="43"/>
      <c r="H9" s="43"/>
      <c r="I9" s="43"/>
    </row>
    <row r="10" spans="1:9" ht="21">
      <c r="A10" s="43"/>
      <c r="B10" s="43"/>
      <c r="C10" s="43"/>
      <c r="D10" s="43"/>
      <c r="E10" s="43"/>
      <c r="F10" s="43"/>
      <c r="G10" s="43"/>
      <c r="H10" s="43"/>
      <c r="I10" s="43"/>
    </row>
    <row r="11" spans="1:9" ht="21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21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21">
      <c r="A13" s="43"/>
      <c r="B13" s="43"/>
      <c r="C13" s="43"/>
      <c r="D13" s="43"/>
      <c r="E13" s="43"/>
      <c r="F13" s="43"/>
      <c r="G13" s="43"/>
      <c r="H13" s="43"/>
      <c r="I13" s="43"/>
    </row>
    <row r="14" spans="1:9" ht="21">
      <c r="A14" s="43"/>
      <c r="B14" s="43"/>
      <c r="C14" s="43"/>
      <c r="D14" s="43"/>
      <c r="E14" s="43"/>
      <c r="F14" s="43"/>
      <c r="G14" s="43"/>
      <c r="H14" s="43"/>
      <c r="I14" s="43"/>
    </row>
    <row r="15" spans="1:16" ht="21">
      <c r="A15" s="741" t="s">
        <v>874</v>
      </c>
      <c r="B15" s="741"/>
      <c r="C15" s="741"/>
      <c r="D15" s="741"/>
      <c r="E15" s="741"/>
      <c r="F15" s="741"/>
      <c r="G15" s="741"/>
      <c r="H15" s="741"/>
      <c r="I15" s="741"/>
      <c r="J15" s="741"/>
      <c r="K15" s="741"/>
      <c r="L15" s="741"/>
      <c r="M15" s="741"/>
      <c r="N15" s="741"/>
      <c r="O15" s="741"/>
      <c r="P15" s="741"/>
    </row>
    <row r="16" ht="21">
      <c r="G16" s="43"/>
    </row>
    <row r="21" spans="1:18" ht="21">
      <c r="A21" s="741" t="s">
        <v>839</v>
      </c>
      <c r="B21" s="741"/>
      <c r="C21" s="741"/>
      <c r="D21" s="741"/>
      <c r="E21" s="741"/>
      <c r="F21" s="741"/>
      <c r="G21" s="741"/>
      <c r="H21" s="741"/>
      <c r="I21" s="741"/>
      <c r="J21" s="741"/>
      <c r="K21" s="741"/>
      <c r="L21" s="741"/>
      <c r="M21" s="741"/>
      <c r="N21" s="741"/>
      <c r="O21" s="741"/>
      <c r="P21" s="741"/>
      <c r="Q21" s="741"/>
      <c r="R21" s="741"/>
    </row>
    <row r="22" s="73" customFormat="1" ht="21">
      <c r="C22" s="531" t="s">
        <v>87</v>
      </c>
    </row>
    <row r="23" s="73" customFormat="1" ht="21">
      <c r="C23" s="531" t="s">
        <v>88</v>
      </c>
    </row>
    <row r="24" s="73" customFormat="1" ht="21">
      <c r="C24" s="531" t="s">
        <v>89</v>
      </c>
    </row>
    <row r="25" s="73" customFormat="1" ht="21">
      <c r="C25" s="531" t="s">
        <v>90</v>
      </c>
    </row>
    <row r="26" s="73" customFormat="1" ht="21">
      <c r="C26" s="531" t="s">
        <v>91</v>
      </c>
    </row>
    <row r="27" s="73" customFormat="1" ht="21">
      <c r="C27" s="531" t="s">
        <v>92</v>
      </c>
    </row>
    <row r="28" s="73" customFormat="1" ht="21">
      <c r="C28" s="531" t="s">
        <v>93</v>
      </c>
    </row>
    <row r="29" s="73" customFormat="1" ht="21">
      <c r="C29" s="531" t="s">
        <v>94</v>
      </c>
    </row>
    <row r="30" s="73" customFormat="1" ht="21">
      <c r="C30" s="531" t="s">
        <v>95</v>
      </c>
    </row>
    <row r="31" s="73" customFormat="1" ht="21">
      <c r="C31" s="531" t="s">
        <v>96</v>
      </c>
    </row>
    <row r="32" s="73" customFormat="1" ht="21">
      <c r="C32" s="531" t="s">
        <v>97</v>
      </c>
    </row>
    <row r="33" s="73" customFormat="1" ht="21">
      <c r="C33" s="531" t="s">
        <v>98</v>
      </c>
    </row>
  </sheetData>
  <sheetProtection/>
  <mergeCells count="2">
    <mergeCell ref="A15:P15"/>
    <mergeCell ref="A21:R21"/>
  </mergeCells>
  <printOptions/>
  <pageMargins left="0.7874015748031497" right="0.3937007874015748" top="0.7874015748031497" bottom="0.5905511811023623" header="0.31496062992125984" footer="0.31496062992125984"/>
  <pageSetup horizontalDpi="600" verticalDpi="600" orientation="landscape" paperSize="9" scale="88" r:id="rId2"/>
  <headerFooter>
    <oddFooter>&amp;C&amp;"TH SarabunPSK,Bold"&amp;16 15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R26"/>
  <sheetViews>
    <sheetView showGridLines="0" view="pageBreakPreview" zoomScaleSheetLayoutView="100" zoomScalePageLayoutView="75" workbookViewId="0" topLeftCell="A1">
      <selection activeCell="T3" sqref="T3"/>
    </sheetView>
  </sheetViews>
  <sheetFormatPr defaultColWidth="9.00390625" defaultRowHeight="14.25"/>
  <cols>
    <col min="1" max="1" width="8.25390625" style="59" customWidth="1"/>
    <col min="2" max="2" width="12.25390625" style="59" customWidth="1"/>
    <col min="3" max="3" width="7.375" style="59" customWidth="1"/>
    <col min="4" max="4" width="6.375" style="59" customWidth="1"/>
    <col min="5" max="5" width="14.375" style="59" customWidth="1"/>
    <col min="6" max="6" width="9.375" style="59" customWidth="1"/>
    <col min="7" max="7" width="4.375" style="59" customWidth="1"/>
    <col min="8" max="8" width="4.625" style="59" customWidth="1"/>
    <col min="9" max="9" width="3.50390625" style="59" customWidth="1"/>
    <col min="10" max="10" width="9.00390625" style="59" customWidth="1"/>
    <col min="11" max="11" width="11.00390625" style="59" customWidth="1"/>
    <col min="12" max="12" width="9.00390625" style="59" customWidth="1"/>
    <col min="13" max="13" width="4.625" style="59" customWidth="1"/>
    <col min="14" max="14" width="9.00390625" style="59" customWidth="1"/>
    <col min="15" max="15" width="5.125" style="59" customWidth="1"/>
    <col min="16" max="16" width="6.375" style="59" customWidth="1"/>
    <col min="17" max="17" width="6.875" style="59" customWidth="1"/>
    <col min="18" max="18" width="5.50390625" style="59" customWidth="1"/>
    <col min="19" max="16384" width="9.00390625" style="59" customWidth="1"/>
  </cols>
  <sheetData>
    <row r="1" spans="1:2" ht="21">
      <c r="A1" s="112" t="s">
        <v>621</v>
      </c>
      <c r="B1" s="112"/>
    </row>
    <row r="2" spans="1:2" ht="14.25" customHeight="1">
      <c r="A2" s="112"/>
      <c r="B2" s="112"/>
    </row>
    <row r="3" spans="2:9" ht="21">
      <c r="B3" s="471"/>
      <c r="C3" s="471" t="s">
        <v>838</v>
      </c>
      <c r="D3" s="471"/>
      <c r="E3" s="471"/>
      <c r="F3" s="471"/>
      <c r="G3" s="471"/>
      <c r="H3" s="471"/>
      <c r="I3" s="471"/>
    </row>
    <row r="4" spans="1:9" ht="8.25" customHeight="1">
      <c r="A4" s="53"/>
      <c r="B4" s="53"/>
      <c r="C4" s="53"/>
      <c r="D4" s="53"/>
      <c r="E4" s="53"/>
      <c r="F4" s="53"/>
      <c r="G4" s="53"/>
      <c r="H4" s="53"/>
      <c r="I4" s="53"/>
    </row>
    <row r="5" spans="1:18" ht="27.75" customHeight="1">
      <c r="A5" s="748" t="s">
        <v>80</v>
      </c>
      <c r="B5" s="749" t="s">
        <v>404</v>
      </c>
      <c r="C5" s="750" t="s">
        <v>181</v>
      </c>
      <c r="D5" s="750"/>
      <c r="E5" s="750"/>
      <c r="F5" s="751" t="s">
        <v>184</v>
      </c>
      <c r="G5" s="751"/>
      <c r="H5" s="751"/>
      <c r="I5" s="751"/>
      <c r="J5" s="748" t="s">
        <v>80</v>
      </c>
      <c r="K5" s="749" t="s">
        <v>404</v>
      </c>
      <c r="L5" s="750" t="s">
        <v>181</v>
      </c>
      <c r="M5" s="750"/>
      <c r="N5" s="750"/>
      <c r="O5" s="751" t="s">
        <v>184</v>
      </c>
      <c r="P5" s="751"/>
      <c r="Q5" s="751"/>
      <c r="R5" s="751"/>
    </row>
    <row r="6" spans="1:18" ht="21">
      <c r="A6" s="748"/>
      <c r="B6" s="749"/>
      <c r="C6" s="751" t="s">
        <v>182</v>
      </c>
      <c r="D6" s="751"/>
      <c r="E6" s="167" t="s">
        <v>183</v>
      </c>
      <c r="F6" s="752" t="s">
        <v>574</v>
      </c>
      <c r="G6" s="752"/>
      <c r="H6" s="752"/>
      <c r="I6" s="752"/>
      <c r="J6" s="748"/>
      <c r="K6" s="749"/>
      <c r="L6" s="751" t="s">
        <v>182</v>
      </c>
      <c r="M6" s="751"/>
      <c r="N6" s="167" t="s">
        <v>183</v>
      </c>
      <c r="O6" s="752" t="s">
        <v>574</v>
      </c>
      <c r="P6" s="752"/>
      <c r="Q6" s="752"/>
      <c r="R6" s="752"/>
    </row>
    <row r="7" spans="1:18" ht="21">
      <c r="A7" s="748"/>
      <c r="B7" s="749"/>
      <c r="C7" s="754" t="s">
        <v>139</v>
      </c>
      <c r="D7" s="754"/>
      <c r="E7" s="168" t="s">
        <v>154</v>
      </c>
      <c r="F7" s="753"/>
      <c r="G7" s="753"/>
      <c r="H7" s="753"/>
      <c r="I7" s="753"/>
      <c r="J7" s="748"/>
      <c r="K7" s="749"/>
      <c r="L7" s="754" t="s">
        <v>139</v>
      </c>
      <c r="M7" s="754"/>
      <c r="N7" s="168" t="s">
        <v>154</v>
      </c>
      <c r="O7" s="753"/>
      <c r="P7" s="753"/>
      <c r="Q7" s="753"/>
      <c r="R7" s="753"/>
    </row>
    <row r="8" spans="1:18" ht="20.25" customHeight="1">
      <c r="A8" s="169">
        <v>21186</v>
      </c>
      <c r="B8" s="541"/>
      <c r="C8" s="756"/>
      <c r="D8" s="757"/>
      <c r="E8" s="542"/>
      <c r="F8" s="745" t="e">
        <f>((3.6*C8)+E8)/B8</f>
        <v>#DIV/0!</v>
      </c>
      <c r="G8" s="746"/>
      <c r="H8" s="746"/>
      <c r="I8" s="747"/>
      <c r="J8" s="169">
        <v>21551</v>
      </c>
      <c r="K8" s="541"/>
      <c r="L8" s="756"/>
      <c r="M8" s="757"/>
      <c r="N8" s="542"/>
      <c r="O8" s="745" t="e">
        <f>((3.6*L8)+N8)/K8</f>
        <v>#DIV/0!</v>
      </c>
      <c r="P8" s="746"/>
      <c r="Q8" s="746"/>
      <c r="R8" s="747"/>
    </row>
    <row r="9" spans="1:18" ht="20.25" customHeight="1">
      <c r="A9" s="169">
        <v>21217</v>
      </c>
      <c r="B9" s="541"/>
      <c r="C9" s="756"/>
      <c r="D9" s="757"/>
      <c r="E9" s="542"/>
      <c r="F9" s="745" t="e">
        <f aca="true" t="shared" si="0" ref="F9:F21">((3.6*C9)+E9)/B9</f>
        <v>#DIV/0!</v>
      </c>
      <c r="G9" s="746"/>
      <c r="H9" s="746"/>
      <c r="I9" s="747"/>
      <c r="J9" s="169">
        <v>21582</v>
      </c>
      <c r="K9" s="541"/>
      <c r="L9" s="756"/>
      <c r="M9" s="757"/>
      <c r="N9" s="542"/>
      <c r="O9" s="745" t="e">
        <f aca="true" t="shared" si="1" ref="O9:O21">((3.6*L9)+N9)/K9</f>
        <v>#DIV/0!</v>
      </c>
      <c r="P9" s="746"/>
      <c r="Q9" s="746"/>
      <c r="R9" s="747"/>
    </row>
    <row r="10" spans="1:18" ht="20.25" customHeight="1">
      <c r="A10" s="169">
        <v>21245</v>
      </c>
      <c r="B10" s="541"/>
      <c r="C10" s="756"/>
      <c r="D10" s="757"/>
      <c r="E10" s="542"/>
      <c r="F10" s="745" t="e">
        <f t="shared" si="0"/>
        <v>#DIV/0!</v>
      </c>
      <c r="G10" s="746"/>
      <c r="H10" s="746"/>
      <c r="I10" s="747"/>
      <c r="J10" s="169">
        <v>21610</v>
      </c>
      <c r="K10" s="541"/>
      <c r="L10" s="756"/>
      <c r="M10" s="757"/>
      <c r="N10" s="542"/>
      <c r="O10" s="745" t="e">
        <f t="shared" si="1"/>
        <v>#DIV/0!</v>
      </c>
      <c r="P10" s="746"/>
      <c r="Q10" s="746"/>
      <c r="R10" s="747"/>
    </row>
    <row r="11" spans="1:18" ht="20.25" customHeight="1">
      <c r="A11" s="169">
        <v>21276</v>
      </c>
      <c r="B11" s="541"/>
      <c r="C11" s="756"/>
      <c r="D11" s="757"/>
      <c r="E11" s="542"/>
      <c r="F11" s="745" t="e">
        <f t="shared" si="0"/>
        <v>#DIV/0!</v>
      </c>
      <c r="G11" s="746"/>
      <c r="H11" s="746"/>
      <c r="I11" s="747"/>
      <c r="J11" s="169">
        <v>21641</v>
      </c>
      <c r="K11" s="541"/>
      <c r="L11" s="756"/>
      <c r="M11" s="757"/>
      <c r="N11" s="542"/>
      <c r="O11" s="745" t="e">
        <f t="shared" si="1"/>
        <v>#DIV/0!</v>
      </c>
      <c r="P11" s="746"/>
      <c r="Q11" s="746"/>
      <c r="R11" s="747"/>
    </row>
    <row r="12" spans="1:18" ht="20.25" customHeight="1">
      <c r="A12" s="169">
        <v>21306</v>
      </c>
      <c r="B12" s="541"/>
      <c r="C12" s="756"/>
      <c r="D12" s="757"/>
      <c r="E12" s="542"/>
      <c r="F12" s="745" t="e">
        <f t="shared" si="0"/>
        <v>#DIV/0!</v>
      </c>
      <c r="G12" s="746"/>
      <c r="H12" s="746"/>
      <c r="I12" s="747"/>
      <c r="J12" s="169">
        <v>21671</v>
      </c>
      <c r="K12" s="541"/>
      <c r="L12" s="756"/>
      <c r="M12" s="757"/>
      <c r="N12" s="542"/>
      <c r="O12" s="745" t="e">
        <f t="shared" si="1"/>
        <v>#DIV/0!</v>
      </c>
      <c r="P12" s="746"/>
      <c r="Q12" s="746"/>
      <c r="R12" s="747"/>
    </row>
    <row r="13" spans="1:18" ht="20.25" customHeight="1">
      <c r="A13" s="169">
        <v>21337</v>
      </c>
      <c r="B13" s="541"/>
      <c r="C13" s="756"/>
      <c r="D13" s="757"/>
      <c r="E13" s="542"/>
      <c r="F13" s="745" t="e">
        <f t="shared" si="0"/>
        <v>#DIV/0!</v>
      </c>
      <c r="G13" s="746"/>
      <c r="H13" s="746"/>
      <c r="I13" s="747"/>
      <c r="J13" s="169">
        <v>21702</v>
      </c>
      <c r="K13" s="541"/>
      <c r="L13" s="756"/>
      <c r="M13" s="757"/>
      <c r="N13" s="542"/>
      <c r="O13" s="745" t="e">
        <f t="shared" si="1"/>
        <v>#DIV/0!</v>
      </c>
      <c r="P13" s="746"/>
      <c r="Q13" s="746"/>
      <c r="R13" s="747"/>
    </row>
    <row r="14" spans="1:18" ht="20.25" customHeight="1">
      <c r="A14" s="169">
        <v>21367</v>
      </c>
      <c r="B14" s="541"/>
      <c r="C14" s="756"/>
      <c r="D14" s="757"/>
      <c r="E14" s="542"/>
      <c r="F14" s="745" t="e">
        <f t="shared" si="0"/>
        <v>#DIV/0!</v>
      </c>
      <c r="G14" s="746"/>
      <c r="H14" s="746"/>
      <c r="I14" s="747"/>
      <c r="J14" s="169">
        <v>21732</v>
      </c>
      <c r="K14" s="541"/>
      <c r="L14" s="756"/>
      <c r="M14" s="757"/>
      <c r="N14" s="542"/>
      <c r="O14" s="745" t="e">
        <f t="shared" si="1"/>
        <v>#DIV/0!</v>
      </c>
      <c r="P14" s="746"/>
      <c r="Q14" s="746"/>
      <c r="R14" s="747"/>
    </row>
    <row r="15" spans="1:18" ht="20.25" customHeight="1">
      <c r="A15" s="169">
        <v>21398</v>
      </c>
      <c r="B15" s="541"/>
      <c r="C15" s="756"/>
      <c r="D15" s="757"/>
      <c r="E15" s="542"/>
      <c r="F15" s="745" t="e">
        <f t="shared" si="0"/>
        <v>#DIV/0!</v>
      </c>
      <c r="G15" s="746"/>
      <c r="H15" s="746"/>
      <c r="I15" s="747"/>
      <c r="J15" s="169">
        <v>21763</v>
      </c>
      <c r="K15" s="541"/>
      <c r="L15" s="756"/>
      <c r="M15" s="757"/>
      <c r="N15" s="542"/>
      <c r="O15" s="745" t="e">
        <f t="shared" si="1"/>
        <v>#DIV/0!</v>
      </c>
      <c r="P15" s="746"/>
      <c r="Q15" s="746"/>
      <c r="R15" s="747"/>
    </row>
    <row r="16" spans="1:18" ht="20.25" customHeight="1">
      <c r="A16" s="169">
        <v>21429</v>
      </c>
      <c r="B16" s="541"/>
      <c r="C16" s="756"/>
      <c r="D16" s="757"/>
      <c r="E16" s="542"/>
      <c r="F16" s="745" t="e">
        <f t="shared" si="0"/>
        <v>#DIV/0!</v>
      </c>
      <c r="G16" s="746"/>
      <c r="H16" s="746"/>
      <c r="I16" s="747"/>
      <c r="J16" s="169">
        <v>21794</v>
      </c>
      <c r="K16" s="541"/>
      <c r="L16" s="756"/>
      <c r="M16" s="757"/>
      <c r="N16" s="542"/>
      <c r="O16" s="745" t="e">
        <f t="shared" si="1"/>
        <v>#DIV/0!</v>
      </c>
      <c r="P16" s="746"/>
      <c r="Q16" s="746"/>
      <c r="R16" s="747"/>
    </row>
    <row r="17" spans="1:18" ht="20.25" customHeight="1">
      <c r="A17" s="169">
        <v>21459</v>
      </c>
      <c r="B17" s="541"/>
      <c r="C17" s="756"/>
      <c r="D17" s="757"/>
      <c r="E17" s="542"/>
      <c r="F17" s="745" t="e">
        <f t="shared" si="0"/>
        <v>#DIV/0!</v>
      </c>
      <c r="G17" s="746"/>
      <c r="H17" s="746"/>
      <c r="I17" s="747"/>
      <c r="J17" s="169">
        <v>21824</v>
      </c>
      <c r="K17" s="541"/>
      <c r="L17" s="756"/>
      <c r="M17" s="757"/>
      <c r="N17" s="542"/>
      <c r="O17" s="745" t="e">
        <f t="shared" si="1"/>
        <v>#DIV/0!</v>
      </c>
      <c r="P17" s="746"/>
      <c r="Q17" s="746"/>
      <c r="R17" s="747"/>
    </row>
    <row r="18" spans="1:18" ht="20.25" customHeight="1">
      <c r="A18" s="169">
        <v>21490</v>
      </c>
      <c r="B18" s="541"/>
      <c r="C18" s="756"/>
      <c r="D18" s="757"/>
      <c r="E18" s="542"/>
      <c r="F18" s="745" t="e">
        <f t="shared" si="0"/>
        <v>#DIV/0!</v>
      </c>
      <c r="G18" s="746"/>
      <c r="H18" s="746"/>
      <c r="I18" s="747"/>
      <c r="J18" s="169">
        <v>21855</v>
      </c>
      <c r="K18" s="541"/>
      <c r="L18" s="756"/>
      <c r="M18" s="757"/>
      <c r="N18" s="542"/>
      <c r="O18" s="745" t="e">
        <f t="shared" si="1"/>
        <v>#DIV/0!</v>
      </c>
      <c r="P18" s="746"/>
      <c r="Q18" s="746"/>
      <c r="R18" s="747"/>
    </row>
    <row r="19" spans="1:18" ht="20.25" customHeight="1">
      <c r="A19" s="169">
        <v>21520</v>
      </c>
      <c r="B19" s="541"/>
      <c r="C19" s="756"/>
      <c r="D19" s="757"/>
      <c r="E19" s="542"/>
      <c r="F19" s="745" t="e">
        <f t="shared" si="0"/>
        <v>#DIV/0!</v>
      </c>
      <c r="G19" s="746"/>
      <c r="H19" s="746"/>
      <c r="I19" s="747"/>
      <c r="J19" s="169">
        <v>21885</v>
      </c>
      <c r="K19" s="541"/>
      <c r="L19" s="756"/>
      <c r="M19" s="757"/>
      <c r="N19" s="542"/>
      <c r="O19" s="745" t="e">
        <f t="shared" si="1"/>
        <v>#DIV/0!</v>
      </c>
      <c r="P19" s="746"/>
      <c r="Q19" s="746"/>
      <c r="R19" s="747"/>
    </row>
    <row r="20" spans="1:18" ht="20.25" customHeight="1">
      <c r="A20" s="170" t="s">
        <v>129</v>
      </c>
      <c r="B20" s="541">
        <f>SUM(B8:B19)</f>
        <v>0</v>
      </c>
      <c r="C20" s="744">
        <f>SUM(C8:D19)</f>
        <v>0</v>
      </c>
      <c r="D20" s="744"/>
      <c r="E20" s="558">
        <f>SUM(E8:E19)</f>
        <v>0</v>
      </c>
      <c r="F20" s="745" t="e">
        <f t="shared" si="0"/>
        <v>#DIV/0!</v>
      </c>
      <c r="G20" s="746"/>
      <c r="H20" s="746"/>
      <c r="I20" s="747"/>
      <c r="J20" s="170" t="s">
        <v>129</v>
      </c>
      <c r="K20" s="541">
        <f>SUM(K8:K19)</f>
        <v>0</v>
      </c>
      <c r="L20" s="744">
        <f>SUM(L8:M19)</f>
        <v>0</v>
      </c>
      <c r="M20" s="744"/>
      <c r="N20" s="558">
        <f>SUM(N8:N19)</f>
        <v>0</v>
      </c>
      <c r="O20" s="745" t="e">
        <f t="shared" si="1"/>
        <v>#DIV/0!</v>
      </c>
      <c r="P20" s="746"/>
      <c r="Q20" s="746"/>
      <c r="R20" s="747"/>
    </row>
    <row r="21" spans="1:18" ht="20.25" customHeight="1">
      <c r="A21" s="170" t="s">
        <v>141</v>
      </c>
      <c r="B21" s="541" t="e">
        <f>AVERAGE(B8:B19)</f>
        <v>#DIV/0!</v>
      </c>
      <c r="C21" s="744" t="e">
        <f>AVERAGE(C8:D19)</f>
        <v>#DIV/0!</v>
      </c>
      <c r="D21" s="744"/>
      <c r="E21" s="541" t="e">
        <f>AVERAGE(E8:E19)</f>
        <v>#DIV/0!</v>
      </c>
      <c r="F21" s="745" t="e">
        <f t="shared" si="0"/>
        <v>#DIV/0!</v>
      </c>
      <c r="G21" s="746"/>
      <c r="H21" s="746"/>
      <c r="I21" s="747"/>
      <c r="J21" s="170" t="s">
        <v>141</v>
      </c>
      <c r="K21" s="541" t="e">
        <f>AVERAGE(K8:K19)</f>
        <v>#DIV/0!</v>
      </c>
      <c r="L21" s="744" t="e">
        <f>AVERAGE(L8:M19)</f>
        <v>#DIV/0!</v>
      </c>
      <c r="M21" s="744"/>
      <c r="N21" s="541" t="e">
        <f>AVERAGE(N8:N19)</f>
        <v>#DIV/0!</v>
      </c>
      <c r="O21" s="745" t="e">
        <f t="shared" si="1"/>
        <v>#DIV/0!</v>
      </c>
      <c r="P21" s="746"/>
      <c r="Q21" s="746"/>
      <c r="R21" s="747"/>
    </row>
    <row r="23" spans="1:9" s="34" customFormat="1" ht="18" customHeight="1">
      <c r="A23" s="174" t="s">
        <v>185</v>
      </c>
      <c r="B23" s="175" t="s">
        <v>587</v>
      </c>
      <c r="D23" s="35"/>
      <c r="E23" s="35"/>
      <c r="F23" s="35"/>
      <c r="G23" s="35"/>
      <c r="H23" s="35"/>
      <c r="I23" s="35"/>
    </row>
    <row r="24" spans="4:10" s="34" customFormat="1" ht="22.5" customHeight="1">
      <c r="D24" s="467"/>
      <c r="E24" s="758" t="s">
        <v>404</v>
      </c>
      <c r="F24" s="758"/>
      <c r="G24" s="758"/>
      <c r="H24" s="176"/>
      <c r="I24" s="176"/>
      <c r="J24" s="467"/>
    </row>
    <row r="25" spans="1:18" ht="28.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ht="30" customHeight="1">
      <c r="G26" s="43"/>
    </row>
  </sheetData>
  <sheetProtection/>
  <mergeCells count="71">
    <mergeCell ref="E24:G24"/>
    <mergeCell ref="O15:R15"/>
    <mergeCell ref="L16:M16"/>
    <mergeCell ref="O16:R16"/>
    <mergeCell ref="O20:R20"/>
    <mergeCell ref="L21:M21"/>
    <mergeCell ref="O21:R21"/>
    <mergeCell ref="L17:M17"/>
    <mergeCell ref="O17:R17"/>
    <mergeCell ref="L18:M18"/>
    <mergeCell ref="O19:R19"/>
    <mergeCell ref="L12:M12"/>
    <mergeCell ref="O12:R12"/>
    <mergeCell ref="L13:M13"/>
    <mergeCell ref="O13:R13"/>
    <mergeCell ref="L14:M14"/>
    <mergeCell ref="O14:R14"/>
    <mergeCell ref="L15:M15"/>
    <mergeCell ref="F19:I19"/>
    <mergeCell ref="J5:J7"/>
    <mergeCell ref="K5:K7"/>
    <mergeCell ref="L5:N5"/>
    <mergeCell ref="O5:R5"/>
    <mergeCell ref="L6:M6"/>
    <mergeCell ref="O6:R7"/>
    <mergeCell ref="L7:M7"/>
    <mergeCell ref="O18:R18"/>
    <mergeCell ref="L19:M19"/>
    <mergeCell ref="L11:M11"/>
    <mergeCell ref="O11:R11"/>
    <mergeCell ref="C21:D21"/>
    <mergeCell ref="F21:I21"/>
    <mergeCell ref="L20:M20"/>
    <mergeCell ref="C17:D17"/>
    <mergeCell ref="F17:I17"/>
    <mergeCell ref="C18:D18"/>
    <mergeCell ref="F18:I18"/>
    <mergeCell ref="C19:D19"/>
    <mergeCell ref="F12:I12"/>
    <mergeCell ref="C13:D13"/>
    <mergeCell ref="L8:M8"/>
    <mergeCell ref="O8:R8"/>
    <mergeCell ref="C20:D20"/>
    <mergeCell ref="F20:I20"/>
    <mergeCell ref="L9:M9"/>
    <mergeCell ref="O9:R9"/>
    <mergeCell ref="L10:M10"/>
    <mergeCell ref="O10:R10"/>
    <mergeCell ref="C14:D14"/>
    <mergeCell ref="F14:I14"/>
    <mergeCell ref="C15:D15"/>
    <mergeCell ref="F15:I15"/>
    <mergeCell ref="C16:D16"/>
    <mergeCell ref="F16:I16"/>
    <mergeCell ref="F13:I13"/>
    <mergeCell ref="C10:D10"/>
    <mergeCell ref="F10:I10"/>
    <mergeCell ref="C11:D11"/>
    <mergeCell ref="F11:I11"/>
    <mergeCell ref="C8:D8"/>
    <mergeCell ref="F8:I8"/>
    <mergeCell ref="C9:D9"/>
    <mergeCell ref="F9:I9"/>
    <mergeCell ref="C12:D12"/>
    <mergeCell ref="A5:A7"/>
    <mergeCell ref="B5:B7"/>
    <mergeCell ref="C5:E5"/>
    <mergeCell ref="F5:I5"/>
    <mergeCell ref="C6:D6"/>
    <mergeCell ref="F6:I7"/>
    <mergeCell ref="C7:D7"/>
  </mergeCells>
  <printOptions/>
  <pageMargins left="0.73" right="0.58" top="0.7480314960629921" bottom="0.5905511811023623" header="0.31496062992125984" footer="0.31496062992125984"/>
  <pageSetup horizontalDpi="300" verticalDpi="300" orientation="landscape" paperSize="9" scale="86" r:id="rId2"/>
  <headerFooter>
    <oddFooter>&amp;C&amp;"TH SarabunPSK,Bold"&amp;16 16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7:R17"/>
  <sheetViews>
    <sheetView showGridLines="0" view="pageBreakPreview" zoomScaleSheetLayoutView="100" zoomScalePageLayoutView="75" workbookViewId="0" topLeftCell="A1">
      <selection activeCell="S2" sqref="S2"/>
    </sheetView>
  </sheetViews>
  <sheetFormatPr defaultColWidth="9.00390625" defaultRowHeight="14.25"/>
  <cols>
    <col min="1" max="1" width="8.25390625" style="59" customWidth="1"/>
    <col min="2" max="2" width="11.625" style="59" customWidth="1"/>
    <col min="3" max="3" width="7.375" style="59" customWidth="1"/>
    <col min="4" max="4" width="6.125" style="59" customWidth="1"/>
    <col min="5" max="5" width="14.375" style="59" customWidth="1"/>
    <col min="6" max="6" width="9.375" style="59" customWidth="1"/>
    <col min="7" max="7" width="4.375" style="59" customWidth="1"/>
    <col min="8" max="8" width="4.625" style="59" customWidth="1"/>
    <col min="9" max="9" width="6.25390625" style="59" customWidth="1"/>
    <col min="10" max="10" width="9.00390625" style="59" customWidth="1"/>
    <col min="11" max="11" width="11.25390625" style="59" customWidth="1"/>
    <col min="12" max="14" width="9.00390625" style="59" customWidth="1"/>
    <col min="15" max="15" width="5.125" style="59" customWidth="1"/>
    <col min="16" max="16" width="6.375" style="59" customWidth="1"/>
    <col min="17" max="17" width="6.875" style="59" customWidth="1"/>
    <col min="18" max="18" width="5.625" style="59" customWidth="1"/>
    <col min="19" max="16384" width="9.00390625" style="59" customWidth="1"/>
  </cols>
  <sheetData>
    <row r="16" ht="26.25" customHeight="1"/>
    <row r="17" spans="1:18" ht="21">
      <c r="A17" s="741" t="s">
        <v>839</v>
      </c>
      <c r="B17" s="741"/>
      <c r="C17" s="741"/>
      <c r="D17" s="741"/>
      <c r="E17" s="741"/>
      <c r="F17" s="741"/>
      <c r="G17" s="741"/>
      <c r="H17" s="741"/>
      <c r="I17" s="741"/>
      <c r="J17" s="741"/>
      <c r="K17" s="741"/>
      <c r="L17" s="741"/>
      <c r="M17" s="741"/>
      <c r="N17" s="741"/>
      <c r="O17" s="741"/>
      <c r="P17" s="741"/>
      <c r="Q17" s="741"/>
      <c r="R17" s="741"/>
    </row>
    <row r="18" s="73" customFormat="1" ht="21"/>
    <row r="19" s="73" customFormat="1" ht="21"/>
    <row r="20" s="73" customFormat="1" ht="21"/>
    <row r="21" s="73" customFormat="1" ht="21"/>
    <row r="22" s="73" customFormat="1" ht="21"/>
    <row r="23" s="73" customFormat="1" ht="21"/>
    <row r="24" s="73" customFormat="1" ht="21"/>
    <row r="25" s="73" customFormat="1" ht="21"/>
    <row r="26" s="73" customFormat="1" ht="21"/>
    <row r="27" s="73" customFormat="1" ht="21"/>
    <row r="28" s="73" customFormat="1" ht="21"/>
    <row r="29" s="73" customFormat="1" ht="21"/>
    <row r="30" s="73" customFormat="1" ht="21"/>
    <row r="31" s="73" customFormat="1" ht="21"/>
    <row r="32" s="73" customFormat="1" ht="21"/>
    <row r="33" s="73" customFormat="1" ht="21"/>
    <row r="34" s="73" customFormat="1" ht="21"/>
    <row r="35" s="73" customFormat="1" ht="21"/>
    <row r="36" s="73" customFormat="1" ht="21"/>
    <row r="37" s="73" customFormat="1" ht="21"/>
    <row r="38" s="73" customFormat="1" ht="21"/>
  </sheetData>
  <sheetProtection/>
  <mergeCells count="1">
    <mergeCell ref="A17:R17"/>
  </mergeCells>
  <printOptions/>
  <pageMargins left="0.7086614173228347" right="0.7086614173228347" top="0.7480314960629921" bottom="0.5905511811023623" header="0.31496062992125984" footer="0.31496062992125984"/>
  <pageSetup horizontalDpi="300" verticalDpi="300" orientation="landscape" paperSize="9" scale="86" r:id="rId2"/>
  <headerFooter>
    <oddFooter>&amp;C&amp;"TH SarabunPSK,Bold"&amp;16 17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45"/>
  <sheetViews>
    <sheetView showGridLines="0" view="pageBreakPreview" zoomScale="80" zoomScaleNormal="70" zoomScaleSheetLayoutView="80" zoomScalePageLayoutView="80" workbookViewId="0" topLeftCell="A7">
      <selection activeCell="L12" sqref="L12"/>
    </sheetView>
  </sheetViews>
  <sheetFormatPr defaultColWidth="9.00390625" defaultRowHeight="14.25"/>
  <cols>
    <col min="1" max="1" width="1.37890625" style="7" customWidth="1"/>
    <col min="2" max="3" width="9.00390625" style="7" customWidth="1"/>
    <col min="4" max="4" width="11.50390625" style="7" customWidth="1"/>
    <col min="5" max="5" width="5.625" style="7" customWidth="1"/>
    <col min="6" max="6" width="12.75390625" style="7" customWidth="1"/>
    <col min="7" max="7" width="9.00390625" style="7" customWidth="1"/>
    <col min="8" max="8" width="24.625" style="7" customWidth="1"/>
    <col min="9" max="9" width="18.625" style="7" customWidth="1"/>
    <col min="10" max="16384" width="9.00390625" style="7" customWidth="1"/>
  </cols>
  <sheetData>
    <row r="1" spans="1:8" ht="15">
      <c r="A1" s="617"/>
      <c r="B1" s="618"/>
      <c r="C1" s="618"/>
      <c r="D1" s="618"/>
      <c r="E1" s="618"/>
      <c r="F1" s="618"/>
      <c r="G1" s="618"/>
      <c r="H1" s="619"/>
    </row>
    <row r="2" spans="1:9" ht="32.25" customHeight="1">
      <c r="A2" s="19"/>
      <c r="B2" s="631" t="s">
        <v>37</v>
      </c>
      <c r="C2" s="631"/>
      <c r="D2" s="631"/>
      <c r="E2" s="631"/>
      <c r="F2" s="631"/>
      <c r="G2" s="631"/>
      <c r="H2" s="632"/>
      <c r="I2" s="20"/>
    </row>
    <row r="3" spans="1:9" s="34" customFormat="1" ht="32.25" customHeight="1">
      <c r="A3" s="29"/>
      <c r="B3" s="30"/>
      <c r="C3" s="633" t="s">
        <v>594</v>
      </c>
      <c r="D3" s="633"/>
      <c r="E3" s="31"/>
      <c r="F3" s="31"/>
      <c r="G3" s="31"/>
      <c r="H3" s="32"/>
      <c r="I3" s="33"/>
    </row>
    <row r="4" spans="1:9" s="34" customFormat="1" ht="9" customHeight="1">
      <c r="A4" s="29"/>
      <c r="B4" s="35"/>
      <c r="C4" s="36"/>
      <c r="D4" s="36"/>
      <c r="E4" s="36"/>
      <c r="F4" s="36"/>
      <c r="G4" s="36"/>
      <c r="H4" s="37"/>
      <c r="I4" s="35"/>
    </row>
    <row r="5" spans="1:9" s="42" customFormat="1" ht="33.75" customHeight="1">
      <c r="A5" s="38"/>
      <c r="B5" s="39" t="s">
        <v>61</v>
      </c>
      <c r="C5" s="40"/>
      <c r="D5" s="40"/>
      <c r="E5" s="40"/>
      <c r="F5" s="40"/>
      <c r="G5" s="40"/>
      <c r="H5" s="41"/>
      <c r="I5" s="40"/>
    </row>
    <row r="6" spans="1:9" s="34" customFormat="1" ht="22.5" customHeight="1">
      <c r="A6" s="29"/>
      <c r="B6" s="43"/>
      <c r="C6" s="44" t="s">
        <v>597</v>
      </c>
      <c r="D6" s="45"/>
      <c r="E6" s="45"/>
      <c r="F6" s="45"/>
      <c r="G6" s="43"/>
      <c r="H6" s="46"/>
      <c r="I6" s="43"/>
    </row>
    <row r="7" spans="1:9" s="34" customFormat="1" ht="22.5" customHeight="1">
      <c r="A7" s="29"/>
      <c r="B7" s="43" t="s">
        <v>595</v>
      </c>
      <c r="C7" s="43"/>
      <c r="D7" s="43"/>
      <c r="E7" s="47"/>
      <c r="F7" s="47"/>
      <c r="G7" s="47"/>
      <c r="H7" s="46"/>
      <c r="I7" s="43"/>
    </row>
    <row r="8" spans="1:9" s="34" customFormat="1" ht="15">
      <c r="A8" s="29"/>
      <c r="B8" s="35"/>
      <c r="C8" s="35"/>
      <c r="D8" s="35"/>
      <c r="E8" s="35"/>
      <c r="F8" s="35"/>
      <c r="G8" s="35"/>
      <c r="H8" s="48"/>
      <c r="I8" s="35"/>
    </row>
    <row r="9" spans="1:9" s="34" customFormat="1" ht="21" customHeight="1">
      <c r="A9" s="29"/>
      <c r="B9" s="49"/>
      <c r="C9" s="49"/>
      <c r="D9" s="49"/>
      <c r="E9" s="49"/>
      <c r="F9" s="43" t="s">
        <v>679</v>
      </c>
      <c r="G9" s="49"/>
      <c r="H9" s="50"/>
      <c r="I9" s="49"/>
    </row>
    <row r="10" spans="1:9" s="34" customFormat="1" ht="21" customHeight="1">
      <c r="A10" s="29"/>
      <c r="B10" s="49"/>
      <c r="C10" s="49"/>
      <c r="D10" s="49"/>
      <c r="E10" s="49"/>
      <c r="F10" s="43" t="s">
        <v>413</v>
      </c>
      <c r="G10" s="49"/>
      <c r="H10" s="50"/>
      <c r="I10" s="49"/>
    </row>
    <row r="11" spans="1:9" s="34" customFormat="1" ht="21" customHeight="1">
      <c r="A11" s="29"/>
      <c r="B11" s="49"/>
      <c r="C11" s="49"/>
      <c r="D11" s="49"/>
      <c r="E11" s="49"/>
      <c r="F11" s="43" t="s">
        <v>39</v>
      </c>
      <c r="G11" s="49"/>
      <c r="H11" s="50"/>
      <c r="I11" s="49"/>
    </row>
    <row r="12" spans="1:9" s="34" customFormat="1" ht="15">
      <c r="A12" s="29"/>
      <c r="B12" s="35"/>
      <c r="C12" s="35"/>
      <c r="D12" s="35"/>
      <c r="E12" s="35"/>
      <c r="F12" s="35"/>
      <c r="G12" s="35"/>
      <c r="H12" s="48"/>
      <c r="I12" s="35"/>
    </row>
    <row r="13" spans="1:9" s="52" customFormat="1" ht="34.5" customHeight="1">
      <c r="A13" s="51"/>
      <c r="B13" s="39" t="s">
        <v>62</v>
      </c>
      <c r="C13" s="36"/>
      <c r="D13" s="36"/>
      <c r="E13" s="36"/>
      <c r="F13" s="36"/>
      <c r="G13" s="36"/>
      <c r="H13" s="37"/>
      <c r="I13" s="36"/>
    </row>
    <row r="14" spans="1:9" s="34" customFormat="1" ht="22.5" customHeight="1">
      <c r="A14" s="29"/>
      <c r="B14" s="43" t="s">
        <v>598</v>
      </c>
      <c r="C14" s="43"/>
      <c r="D14" s="45"/>
      <c r="E14" s="53"/>
      <c r="F14" s="47"/>
      <c r="G14" s="43"/>
      <c r="H14" s="54"/>
      <c r="I14" s="43"/>
    </row>
    <row r="15" spans="1:9" s="34" customFormat="1" ht="26.25" customHeight="1">
      <c r="A15" s="29"/>
      <c r="B15" s="43" t="s">
        <v>596</v>
      </c>
      <c r="C15" s="35"/>
      <c r="D15" s="35"/>
      <c r="E15" s="35"/>
      <c r="F15" s="35"/>
      <c r="G15" s="35"/>
      <c r="H15" s="48"/>
      <c r="I15" s="35"/>
    </row>
    <row r="16" spans="1:9" s="34" customFormat="1" ht="15">
      <c r="A16" s="29"/>
      <c r="B16" s="35"/>
      <c r="C16" s="35"/>
      <c r="D16" s="35"/>
      <c r="E16" s="35"/>
      <c r="F16" s="35"/>
      <c r="G16" s="35"/>
      <c r="H16" s="48"/>
      <c r="I16" s="35"/>
    </row>
    <row r="17" spans="1:9" s="34" customFormat="1" ht="21">
      <c r="A17" s="29"/>
      <c r="B17" s="43" t="s">
        <v>680</v>
      </c>
      <c r="C17" s="43"/>
      <c r="D17" s="43"/>
      <c r="E17" s="43"/>
      <c r="F17" s="43" t="s">
        <v>681</v>
      </c>
      <c r="G17" s="43"/>
      <c r="H17" s="46"/>
      <c r="I17" s="35"/>
    </row>
    <row r="18" spans="1:9" s="34" customFormat="1" ht="21">
      <c r="A18" s="29"/>
      <c r="B18" s="43" t="s">
        <v>40</v>
      </c>
      <c r="C18" s="43"/>
      <c r="D18" s="43"/>
      <c r="E18" s="43"/>
      <c r="F18" s="43" t="s">
        <v>66</v>
      </c>
      <c r="G18" s="43"/>
      <c r="H18" s="46"/>
      <c r="I18" s="35"/>
    </row>
    <row r="19" spans="1:9" s="34" customFormat="1" ht="21">
      <c r="A19" s="29"/>
      <c r="B19" s="43" t="s">
        <v>599</v>
      </c>
      <c r="C19" s="43"/>
      <c r="D19" s="43"/>
      <c r="E19" s="43"/>
      <c r="F19" s="43" t="s">
        <v>600</v>
      </c>
      <c r="G19" s="43"/>
      <c r="H19" s="46"/>
      <c r="I19" s="35"/>
    </row>
    <row r="20" spans="1:9" s="34" customFormat="1" ht="21">
      <c r="A20" s="29"/>
      <c r="B20" s="43" t="s">
        <v>65</v>
      </c>
      <c r="C20" s="43"/>
      <c r="D20" s="43"/>
      <c r="E20" s="43"/>
      <c r="F20" s="43" t="s">
        <v>63</v>
      </c>
      <c r="G20" s="43"/>
      <c r="H20" s="46"/>
      <c r="I20" s="35"/>
    </row>
    <row r="21" spans="1:9" s="34" customFormat="1" ht="21">
      <c r="A21" s="29"/>
      <c r="B21" s="43" t="s">
        <v>41</v>
      </c>
      <c r="C21" s="43"/>
      <c r="D21" s="43"/>
      <c r="E21" s="43"/>
      <c r="F21" s="43" t="s">
        <v>64</v>
      </c>
      <c r="G21" s="43"/>
      <c r="H21" s="46"/>
      <c r="I21" s="35"/>
    </row>
    <row r="22" spans="1:9" s="34" customFormat="1" ht="15">
      <c r="A22" s="29"/>
      <c r="B22" s="35"/>
      <c r="C22" s="35"/>
      <c r="D22" s="35"/>
      <c r="E22" s="35"/>
      <c r="F22" s="35"/>
      <c r="G22" s="35"/>
      <c r="H22" s="48"/>
      <c r="I22" s="35"/>
    </row>
    <row r="23" spans="1:9" s="34" customFormat="1" ht="15">
      <c r="A23" s="29"/>
      <c r="B23" s="35"/>
      <c r="C23" s="35"/>
      <c r="D23" s="35"/>
      <c r="E23" s="35"/>
      <c r="F23" s="35"/>
      <c r="G23" s="35"/>
      <c r="H23" s="48"/>
      <c r="I23" s="35"/>
    </row>
    <row r="24" spans="1:9" s="52" customFormat="1" ht="33.75" customHeight="1">
      <c r="A24" s="51"/>
      <c r="B24" s="39" t="s">
        <v>414</v>
      </c>
      <c r="C24" s="36"/>
      <c r="D24" s="36"/>
      <c r="E24" s="36"/>
      <c r="F24" s="36"/>
      <c r="G24" s="36"/>
      <c r="H24" s="37"/>
      <c r="I24" s="36"/>
    </row>
    <row r="25" spans="1:9" s="34" customFormat="1" ht="22.5" customHeight="1">
      <c r="A25" s="29"/>
      <c r="B25" s="43" t="s">
        <v>601</v>
      </c>
      <c r="C25" s="43"/>
      <c r="D25" s="45"/>
      <c r="E25" s="45"/>
      <c r="F25" s="45"/>
      <c r="G25" s="43"/>
      <c r="H25" s="46"/>
      <c r="I25" s="43"/>
    </row>
    <row r="26" spans="1:9" s="34" customFormat="1" ht="21">
      <c r="A26" s="29"/>
      <c r="B26" s="43" t="s">
        <v>602</v>
      </c>
      <c r="C26" s="43"/>
      <c r="D26" s="43"/>
      <c r="E26" s="43"/>
      <c r="F26" s="43"/>
      <c r="G26" s="43"/>
      <c r="H26" s="46"/>
      <c r="I26" s="43"/>
    </row>
    <row r="27" spans="1:9" s="34" customFormat="1" ht="21">
      <c r="A27" s="29"/>
      <c r="B27" s="43" t="s">
        <v>421</v>
      </c>
      <c r="C27" s="43"/>
      <c r="D27" s="43"/>
      <c r="E27" s="43"/>
      <c r="F27" s="43"/>
      <c r="G27" s="43"/>
      <c r="H27" s="46"/>
      <c r="I27" s="43"/>
    </row>
    <row r="28" spans="1:9" s="34" customFormat="1" ht="21">
      <c r="A28" s="29"/>
      <c r="B28" s="43"/>
      <c r="C28" s="43"/>
      <c r="D28" s="43"/>
      <c r="E28" s="43"/>
      <c r="F28" s="43" t="s">
        <v>679</v>
      </c>
      <c r="G28" s="43"/>
      <c r="H28" s="46"/>
      <c r="I28" s="43"/>
    </row>
    <row r="29" spans="1:9" s="34" customFormat="1" ht="21">
      <c r="A29" s="29"/>
      <c r="B29" s="43"/>
      <c r="C29" s="43"/>
      <c r="D29" s="43"/>
      <c r="E29" s="43"/>
      <c r="F29" s="43" t="s">
        <v>38</v>
      </c>
      <c r="G29" s="43"/>
      <c r="H29" s="46"/>
      <c r="I29" s="43"/>
    </row>
    <row r="30" spans="1:9" s="34" customFormat="1" ht="21">
      <c r="A30" s="29"/>
      <c r="B30" s="43"/>
      <c r="C30" s="43"/>
      <c r="D30" s="43"/>
      <c r="E30" s="43"/>
      <c r="F30" s="43" t="s">
        <v>39</v>
      </c>
      <c r="G30" s="43"/>
      <c r="H30" s="46"/>
      <c r="I30" s="43"/>
    </row>
    <row r="31" spans="1:9" s="34" customFormat="1" ht="14.25" customHeight="1" thickBot="1">
      <c r="A31" s="55"/>
      <c r="B31" s="56"/>
      <c r="C31" s="56"/>
      <c r="D31" s="56"/>
      <c r="E31" s="56"/>
      <c r="F31" s="56"/>
      <c r="G31" s="56"/>
      <c r="H31" s="57"/>
      <c r="I31" s="43"/>
    </row>
    <row r="32" spans="2:9" ht="21">
      <c r="B32" s="21"/>
      <c r="C32" s="21"/>
      <c r="D32" s="21"/>
      <c r="E32" s="21"/>
      <c r="F32" s="21"/>
      <c r="G32" s="21"/>
      <c r="H32" s="21"/>
      <c r="I32" s="21"/>
    </row>
    <row r="33" spans="2:9" ht="21">
      <c r="B33" s="21"/>
      <c r="C33" s="21"/>
      <c r="D33" s="21"/>
      <c r="E33" s="21"/>
      <c r="F33" s="21"/>
      <c r="G33" s="21"/>
      <c r="H33" s="21"/>
      <c r="I33" s="21"/>
    </row>
    <row r="34" spans="2:9" ht="21">
      <c r="B34" s="21"/>
      <c r="C34" s="21"/>
      <c r="D34" s="21"/>
      <c r="E34" s="21"/>
      <c r="F34" s="21"/>
      <c r="G34" s="21"/>
      <c r="H34" s="21"/>
      <c r="I34" s="21"/>
    </row>
    <row r="35" spans="2:9" ht="21">
      <c r="B35" s="21"/>
      <c r="C35" s="21"/>
      <c r="D35" s="21"/>
      <c r="E35" s="21"/>
      <c r="F35" s="21"/>
      <c r="G35" s="21"/>
      <c r="H35" s="21"/>
      <c r="I35" s="21"/>
    </row>
    <row r="36" spans="2:9" ht="21">
      <c r="B36" s="21"/>
      <c r="C36" s="21"/>
      <c r="D36" s="21"/>
      <c r="E36" s="21"/>
      <c r="F36" s="21"/>
      <c r="G36" s="21"/>
      <c r="H36" s="21"/>
      <c r="I36" s="21"/>
    </row>
    <row r="37" spans="2:9" ht="21">
      <c r="B37" s="21"/>
      <c r="C37" s="21"/>
      <c r="D37" s="21"/>
      <c r="E37" s="21"/>
      <c r="F37" s="21"/>
      <c r="G37" s="21"/>
      <c r="H37" s="21"/>
      <c r="I37" s="21"/>
    </row>
    <row r="38" spans="2:9" ht="15">
      <c r="B38" s="5"/>
      <c r="C38" s="5"/>
      <c r="D38" s="5"/>
      <c r="E38" s="5"/>
      <c r="F38" s="5"/>
      <c r="G38" s="5"/>
      <c r="H38" s="5"/>
      <c r="I38" s="5"/>
    </row>
    <row r="39" spans="2:9" ht="15">
      <c r="B39" s="5"/>
      <c r="C39" s="5"/>
      <c r="D39" s="5"/>
      <c r="E39" s="5"/>
      <c r="F39" s="5"/>
      <c r="G39" s="5"/>
      <c r="H39" s="5"/>
      <c r="I39" s="5"/>
    </row>
    <row r="40" spans="2:9" ht="15">
      <c r="B40" s="5"/>
      <c r="C40" s="5"/>
      <c r="D40" s="5"/>
      <c r="E40" s="5"/>
      <c r="F40" s="5"/>
      <c r="G40" s="5"/>
      <c r="H40" s="5"/>
      <c r="I40" s="5"/>
    </row>
    <row r="41" spans="2:9" ht="15">
      <c r="B41" s="5"/>
      <c r="C41" s="5"/>
      <c r="D41" s="5"/>
      <c r="E41" s="5"/>
      <c r="F41" s="5"/>
      <c r="G41" s="5"/>
      <c r="H41" s="5"/>
      <c r="I41" s="5"/>
    </row>
    <row r="42" spans="2:9" ht="15">
      <c r="B42" s="5"/>
      <c r="C42" s="5"/>
      <c r="D42" s="5"/>
      <c r="E42" s="5"/>
      <c r="F42" s="5"/>
      <c r="G42" s="5"/>
      <c r="H42" s="5"/>
      <c r="I42" s="5"/>
    </row>
    <row r="43" spans="2:9" ht="15">
      <c r="B43" s="5"/>
      <c r="C43" s="5"/>
      <c r="D43" s="5"/>
      <c r="E43" s="5"/>
      <c r="F43" s="5"/>
      <c r="G43" s="5"/>
      <c r="H43" s="5"/>
      <c r="I43" s="5"/>
    </row>
    <row r="44" spans="2:9" ht="15">
      <c r="B44" s="5"/>
      <c r="C44" s="5"/>
      <c r="D44" s="5"/>
      <c r="E44" s="5"/>
      <c r="F44" s="5"/>
      <c r="G44" s="5"/>
      <c r="H44" s="5"/>
      <c r="I44" s="5"/>
    </row>
    <row r="45" spans="2:9" ht="15">
      <c r="B45" s="5"/>
      <c r="C45" s="5"/>
      <c r="D45" s="5"/>
      <c r="E45" s="5"/>
      <c r="F45" s="5"/>
      <c r="G45" s="5"/>
      <c r="H45" s="5"/>
      <c r="I45" s="5"/>
    </row>
  </sheetData>
  <sheetProtection/>
  <mergeCells count="2">
    <mergeCell ref="B2:H2"/>
    <mergeCell ref="C3:D3"/>
  </mergeCells>
  <printOptions/>
  <pageMargins left="0.7874015748031497" right="0.3937007874015748" top="0.7874015748031497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R25"/>
  <sheetViews>
    <sheetView showGridLines="0" view="pageBreakPreview" zoomScaleSheetLayoutView="100" workbookViewId="0" topLeftCell="A1">
      <selection activeCell="T3" sqref="T3"/>
    </sheetView>
  </sheetViews>
  <sheetFormatPr defaultColWidth="9.00390625" defaultRowHeight="14.25"/>
  <cols>
    <col min="1" max="1" width="8.25390625" style="59" customWidth="1"/>
    <col min="2" max="2" width="11.625" style="59" customWidth="1"/>
    <col min="3" max="3" width="7.375" style="59" customWidth="1"/>
    <col min="4" max="4" width="6.125" style="59" customWidth="1"/>
    <col min="5" max="5" width="14.375" style="59" customWidth="1"/>
    <col min="6" max="6" width="6.75390625" style="59" customWidth="1"/>
    <col min="7" max="7" width="6.625" style="59" customWidth="1"/>
    <col min="8" max="8" width="5.375" style="59" customWidth="1"/>
    <col min="9" max="9" width="6.625" style="59" customWidth="1"/>
    <col min="10" max="10" width="9.00390625" style="59" customWidth="1"/>
    <col min="11" max="11" width="11.25390625" style="59" customWidth="1"/>
    <col min="12" max="13" width="9.00390625" style="59" customWidth="1"/>
    <col min="14" max="14" width="12.375" style="59" customWidth="1"/>
    <col min="15" max="15" width="3.75390625" style="59" customWidth="1"/>
    <col min="16" max="16" width="6.625" style="59" customWidth="1"/>
    <col min="17" max="17" width="9.00390625" style="59" customWidth="1"/>
    <col min="18" max="18" width="2.50390625" style="59" customWidth="1"/>
    <col min="19" max="16384" width="9.00390625" style="59" customWidth="1"/>
  </cols>
  <sheetData>
    <row r="1" spans="1:2" ht="21">
      <c r="A1" s="112" t="s">
        <v>622</v>
      </c>
      <c r="B1" s="112"/>
    </row>
    <row r="2" spans="1:2" ht="11.25" customHeight="1">
      <c r="A2" s="112"/>
      <c r="B2" s="112"/>
    </row>
    <row r="3" spans="2:11" ht="24.75" customHeight="1">
      <c r="B3" s="47"/>
      <c r="C3" s="471" t="s">
        <v>840</v>
      </c>
      <c r="D3" s="47"/>
      <c r="E3" s="47"/>
      <c r="F3" s="47"/>
      <c r="G3" s="47"/>
      <c r="H3" s="47"/>
      <c r="I3" s="47"/>
      <c r="J3" s="47"/>
      <c r="K3" s="47"/>
    </row>
    <row r="4" spans="1:11" ht="10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8" ht="27.75" customHeight="1">
      <c r="A5" s="748" t="s">
        <v>80</v>
      </c>
      <c r="B5" s="749" t="s">
        <v>405</v>
      </c>
      <c r="C5" s="750" t="s">
        <v>181</v>
      </c>
      <c r="D5" s="750"/>
      <c r="E5" s="750"/>
      <c r="F5" s="751" t="s">
        <v>184</v>
      </c>
      <c r="G5" s="751"/>
      <c r="H5" s="751"/>
      <c r="I5" s="751"/>
      <c r="J5" s="748" t="s">
        <v>80</v>
      </c>
      <c r="K5" s="749" t="s">
        <v>405</v>
      </c>
      <c r="L5" s="750" t="s">
        <v>181</v>
      </c>
      <c r="M5" s="750"/>
      <c r="N5" s="750"/>
      <c r="O5" s="751" t="s">
        <v>184</v>
      </c>
      <c r="P5" s="751"/>
      <c r="Q5" s="751"/>
      <c r="R5" s="751"/>
    </row>
    <row r="6" spans="1:18" ht="21">
      <c r="A6" s="748"/>
      <c r="B6" s="749"/>
      <c r="C6" s="751" t="s">
        <v>182</v>
      </c>
      <c r="D6" s="751"/>
      <c r="E6" s="167" t="s">
        <v>183</v>
      </c>
      <c r="F6" s="752" t="s">
        <v>575</v>
      </c>
      <c r="G6" s="752"/>
      <c r="H6" s="752"/>
      <c r="I6" s="752"/>
      <c r="J6" s="748"/>
      <c r="K6" s="749"/>
      <c r="L6" s="751" t="s">
        <v>182</v>
      </c>
      <c r="M6" s="751"/>
      <c r="N6" s="167" t="s">
        <v>183</v>
      </c>
      <c r="O6" s="752" t="s">
        <v>575</v>
      </c>
      <c r="P6" s="752"/>
      <c r="Q6" s="752"/>
      <c r="R6" s="752"/>
    </row>
    <row r="7" spans="1:18" ht="21">
      <c r="A7" s="748"/>
      <c r="B7" s="749"/>
      <c r="C7" s="754" t="s">
        <v>139</v>
      </c>
      <c r="D7" s="754"/>
      <c r="E7" s="168" t="s">
        <v>154</v>
      </c>
      <c r="F7" s="753"/>
      <c r="G7" s="753"/>
      <c r="H7" s="753"/>
      <c r="I7" s="753"/>
      <c r="J7" s="748"/>
      <c r="K7" s="749"/>
      <c r="L7" s="754" t="s">
        <v>139</v>
      </c>
      <c r="M7" s="754"/>
      <c r="N7" s="168" t="s">
        <v>154</v>
      </c>
      <c r="O7" s="753"/>
      <c r="P7" s="753"/>
      <c r="Q7" s="753"/>
      <c r="R7" s="753"/>
    </row>
    <row r="8" spans="1:18" ht="20.25" customHeight="1">
      <c r="A8" s="169">
        <v>21186</v>
      </c>
      <c r="B8" s="541"/>
      <c r="C8" s="756"/>
      <c r="D8" s="757"/>
      <c r="E8" s="542"/>
      <c r="F8" s="745" t="e">
        <f>((3.6*C8)+E8)/B8</f>
        <v>#DIV/0!</v>
      </c>
      <c r="G8" s="746"/>
      <c r="H8" s="746"/>
      <c r="I8" s="747"/>
      <c r="J8" s="169">
        <v>21551</v>
      </c>
      <c r="K8" s="541"/>
      <c r="L8" s="756"/>
      <c r="M8" s="757"/>
      <c r="N8" s="542"/>
      <c r="O8" s="745" t="e">
        <f>((3.6*L8)+N8)/K8</f>
        <v>#DIV/0!</v>
      </c>
      <c r="P8" s="746"/>
      <c r="Q8" s="746"/>
      <c r="R8" s="747"/>
    </row>
    <row r="9" spans="1:18" ht="20.25" customHeight="1">
      <c r="A9" s="169">
        <v>21217</v>
      </c>
      <c r="B9" s="541"/>
      <c r="C9" s="756"/>
      <c r="D9" s="757"/>
      <c r="E9" s="542"/>
      <c r="F9" s="745" t="e">
        <f aca="true" t="shared" si="0" ref="F9:F21">((3.6*C9)+E9)/B9</f>
        <v>#DIV/0!</v>
      </c>
      <c r="G9" s="746"/>
      <c r="H9" s="746"/>
      <c r="I9" s="747"/>
      <c r="J9" s="169">
        <v>21582</v>
      </c>
      <c r="K9" s="541"/>
      <c r="L9" s="756"/>
      <c r="M9" s="757"/>
      <c r="N9" s="542"/>
      <c r="O9" s="745" t="e">
        <f aca="true" t="shared" si="1" ref="O9:O21">((3.6*L9)+N9)/K9</f>
        <v>#DIV/0!</v>
      </c>
      <c r="P9" s="746"/>
      <c r="Q9" s="746"/>
      <c r="R9" s="747"/>
    </row>
    <row r="10" spans="1:18" ht="20.25" customHeight="1">
      <c r="A10" s="169">
        <v>21245</v>
      </c>
      <c r="B10" s="541"/>
      <c r="C10" s="756"/>
      <c r="D10" s="757"/>
      <c r="E10" s="542"/>
      <c r="F10" s="745" t="e">
        <f t="shared" si="0"/>
        <v>#DIV/0!</v>
      </c>
      <c r="G10" s="746"/>
      <c r="H10" s="746"/>
      <c r="I10" s="747"/>
      <c r="J10" s="169">
        <v>21610</v>
      </c>
      <c r="K10" s="541"/>
      <c r="L10" s="756"/>
      <c r="M10" s="757"/>
      <c r="N10" s="542"/>
      <c r="O10" s="745" t="e">
        <f t="shared" si="1"/>
        <v>#DIV/0!</v>
      </c>
      <c r="P10" s="746"/>
      <c r="Q10" s="746"/>
      <c r="R10" s="747"/>
    </row>
    <row r="11" spans="1:18" ht="20.25" customHeight="1">
      <c r="A11" s="169">
        <v>21276</v>
      </c>
      <c r="B11" s="541"/>
      <c r="C11" s="756"/>
      <c r="D11" s="757"/>
      <c r="E11" s="542"/>
      <c r="F11" s="745" t="e">
        <f t="shared" si="0"/>
        <v>#DIV/0!</v>
      </c>
      <c r="G11" s="746"/>
      <c r="H11" s="746"/>
      <c r="I11" s="747"/>
      <c r="J11" s="169">
        <v>21641</v>
      </c>
      <c r="K11" s="541"/>
      <c r="L11" s="756"/>
      <c r="M11" s="757"/>
      <c r="N11" s="542"/>
      <c r="O11" s="745" t="e">
        <f t="shared" si="1"/>
        <v>#DIV/0!</v>
      </c>
      <c r="P11" s="746"/>
      <c r="Q11" s="746"/>
      <c r="R11" s="747"/>
    </row>
    <row r="12" spans="1:18" ht="20.25" customHeight="1">
      <c r="A12" s="169">
        <v>21306</v>
      </c>
      <c r="B12" s="541"/>
      <c r="C12" s="756"/>
      <c r="D12" s="757"/>
      <c r="E12" s="542"/>
      <c r="F12" s="745" t="e">
        <f t="shared" si="0"/>
        <v>#DIV/0!</v>
      </c>
      <c r="G12" s="746"/>
      <c r="H12" s="746"/>
      <c r="I12" s="747"/>
      <c r="J12" s="169">
        <v>21671</v>
      </c>
      <c r="K12" s="541"/>
      <c r="L12" s="756"/>
      <c r="M12" s="757"/>
      <c r="N12" s="542"/>
      <c r="O12" s="745" t="e">
        <f t="shared" si="1"/>
        <v>#DIV/0!</v>
      </c>
      <c r="P12" s="746"/>
      <c r="Q12" s="746"/>
      <c r="R12" s="747"/>
    </row>
    <row r="13" spans="1:18" ht="20.25" customHeight="1">
      <c r="A13" s="169">
        <v>21337</v>
      </c>
      <c r="B13" s="541"/>
      <c r="C13" s="756"/>
      <c r="D13" s="757"/>
      <c r="E13" s="542"/>
      <c r="F13" s="745" t="e">
        <f t="shared" si="0"/>
        <v>#DIV/0!</v>
      </c>
      <c r="G13" s="746"/>
      <c r="H13" s="746"/>
      <c r="I13" s="747"/>
      <c r="J13" s="169">
        <v>21702</v>
      </c>
      <c r="K13" s="541"/>
      <c r="L13" s="756"/>
      <c r="M13" s="757"/>
      <c r="N13" s="542"/>
      <c r="O13" s="745" t="e">
        <f t="shared" si="1"/>
        <v>#DIV/0!</v>
      </c>
      <c r="P13" s="746"/>
      <c r="Q13" s="746"/>
      <c r="R13" s="747"/>
    </row>
    <row r="14" spans="1:18" ht="20.25" customHeight="1">
      <c r="A14" s="169">
        <v>21367</v>
      </c>
      <c r="B14" s="541"/>
      <c r="C14" s="756"/>
      <c r="D14" s="757"/>
      <c r="E14" s="542"/>
      <c r="F14" s="745" t="e">
        <f t="shared" si="0"/>
        <v>#DIV/0!</v>
      </c>
      <c r="G14" s="746"/>
      <c r="H14" s="746"/>
      <c r="I14" s="747"/>
      <c r="J14" s="169">
        <v>21732</v>
      </c>
      <c r="K14" s="541"/>
      <c r="L14" s="756"/>
      <c r="M14" s="757"/>
      <c r="N14" s="542"/>
      <c r="O14" s="745" t="e">
        <f t="shared" si="1"/>
        <v>#DIV/0!</v>
      </c>
      <c r="P14" s="746"/>
      <c r="Q14" s="746"/>
      <c r="R14" s="747"/>
    </row>
    <row r="15" spans="1:18" ht="20.25" customHeight="1">
      <c r="A15" s="169">
        <v>21398</v>
      </c>
      <c r="B15" s="541"/>
      <c r="C15" s="756"/>
      <c r="D15" s="757"/>
      <c r="E15" s="542"/>
      <c r="F15" s="745" t="e">
        <f t="shared" si="0"/>
        <v>#DIV/0!</v>
      </c>
      <c r="G15" s="746"/>
      <c r="H15" s="746"/>
      <c r="I15" s="747"/>
      <c r="J15" s="169">
        <v>21763</v>
      </c>
      <c r="K15" s="541"/>
      <c r="L15" s="756"/>
      <c r="M15" s="757"/>
      <c r="N15" s="542"/>
      <c r="O15" s="745" t="e">
        <f t="shared" si="1"/>
        <v>#DIV/0!</v>
      </c>
      <c r="P15" s="746"/>
      <c r="Q15" s="746"/>
      <c r="R15" s="747"/>
    </row>
    <row r="16" spans="1:18" ht="20.25" customHeight="1">
      <c r="A16" s="169">
        <v>21429</v>
      </c>
      <c r="B16" s="541"/>
      <c r="C16" s="756"/>
      <c r="D16" s="757"/>
      <c r="E16" s="542"/>
      <c r="F16" s="745" t="e">
        <f t="shared" si="0"/>
        <v>#DIV/0!</v>
      </c>
      <c r="G16" s="746"/>
      <c r="H16" s="746"/>
      <c r="I16" s="747"/>
      <c r="J16" s="169">
        <v>21794</v>
      </c>
      <c r="K16" s="541"/>
      <c r="L16" s="756"/>
      <c r="M16" s="757"/>
      <c r="N16" s="542"/>
      <c r="O16" s="745" t="e">
        <f t="shared" si="1"/>
        <v>#DIV/0!</v>
      </c>
      <c r="P16" s="746"/>
      <c r="Q16" s="746"/>
      <c r="R16" s="747"/>
    </row>
    <row r="17" spans="1:18" ht="20.25" customHeight="1">
      <c r="A17" s="169">
        <v>21459</v>
      </c>
      <c r="B17" s="541"/>
      <c r="C17" s="756"/>
      <c r="D17" s="757"/>
      <c r="E17" s="542"/>
      <c r="F17" s="745" t="e">
        <f t="shared" si="0"/>
        <v>#DIV/0!</v>
      </c>
      <c r="G17" s="746"/>
      <c r="H17" s="746"/>
      <c r="I17" s="747"/>
      <c r="J17" s="169">
        <v>21824</v>
      </c>
      <c r="K17" s="541"/>
      <c r="L17" s="756"/>
      <c r="M17" s="757"/>
      <c r="N17" s="542"/>
      <c r="O17" s="745" t="e">
        <f t="shared" si="1"/>
        <v>#DIV/0!</v>
      </c>
      <c r="P17" s="746"/>
      <c r="Q17" s="746"/>
      <c r="R17" s="747"/>
    </row>
    <row r="18" spans="1:18" ht="20.25" customHeight="1">
      <c r="A18" s="169">
        <v>21490</v>
      </c>
      <c r="B18" s="541"/>
      <c r="C18" s="756"/>
      <c r="D18" s="757"/>
      <c r="E18" s="542"/>
      <c r="F18" s="745" t="e">
        <f t="shared" si="0"/>
        <v>#DIV/0!</v>
      </c>
      <c r="G18" s="746"/>
      <c r="H18" s="746"/>
      <c r="I18" s="747"/>
      <c r="J18" s="169">
        <v>21855</v>
      </c>
      <c r="K18" s="541"/>
      <c r="L18" s="756"/>
      <c r="M18" s="757"/>
      <c r="N18" s="542"/>
      <c r="O18" s="745" t="e">
        <f t="shared" si="1"/>
        <v>#DIV/0!</v>
      </c>
      <c r="P18" s="746"/>
      <c r="Q18" s="746"/>
      <c r="R18" s="747"/>
    </row>
    <row r="19" spans="1:18" ht="20.25" customHeight="1">
      <c r="A19" s="169">
        <v>21520</v>
      </c>
      <c r="B19" s="541"/>
      <c r="C19" s="756"/>
      <c r="D19" s="757"/>
      <c r="E19" s="542"/>
      <c r="F19" s="745" t="e">
        <f t="shared" si="0"/>
        <v>#DIV/0!</v>
      </c>
      <c r="G19" s="746"/>
      <c r="H19" s="746"/>
      <c r="I19" s="747"/>
      <c r="J19" s="169">
        <v>21885</v>
      </c>
      <c r="K19" s="541"/>
      <c r="L19" s="756"/>
      <c r="M19" s="757"/>
      <c r="N19" s="542"/>
      <c r="O19" s="745" t="e">
        <f t="shared" si="1"/>
        <v>#DIV/0!</v>
      </c>
      <c r="P19" s="746"/>
      <c r="Q19" s="746"/>
      <c r="R19" s="747"/>
    </row>
    <row r="20" spans="1:18" ht="20.25" customHeight="1">
      <c r="A20" s="170" t="s">
        <v>129</v>
      </c>
      <c r="B20" s="541">
        <f>SUM(B8:B19)</f>
        <v>0</v>
      </c>
      <c r="C20" s="744">
        <f>SUM(C8:C19)</f>
        <v>0</v>
      </c>
      <c r="D20" s="744"/>
      <c r="E20" s="558">
        <f>SUM(E8:E19)</f>
        <v>0</v>
      </c>
      <c r="F20" s="745" t="e">
        <f t="shared" si="0"/>
        <v>#DIV/0!</v>
      </c>
      <c r="G20" s="746"/>
      <c r="H20" s="746"/>
      <c r="I20" s="747"/>
      <c r="J20" s="170" t="s">
        <v>129</v>
      </c>
      <c r="K20" s="541">
        <f>SUM(K8:K19)</f>
        <v>0</v>
      </c>
      <c r="L20" s="744">
        <f>SUM(L8:L19)</f>
        <v>0</v>
      </c>
      <c r="M20" s="744"/>
      <c r="N20" s="558">
        <f>SUM(N8:N19)</f>
        <v>0</v>
      </c>
      <c r="O20" s="745" t="e">
        <f t="shared" si="1"/>
        <v>#DIV/0!</v>
      </c>
      <c r="P20" s="746"/>
      <c r="Q20" s="746"/>
      <c r="R20" s="747"/>
    </row>
    <row r="21" spans="1:18" ht="20.25" customHeight="1">
      <c r="A21" s="170" t="s">
        <v>141</v>
      </c>
      <c r="B21" s="541" t="e">
        <f>AVERAGE(B8:B19)</f>
        <v>#DIV/0!</v>
      </c>
      <c r="C21" s="744" t="e">
        <f>AVERAGE(C8:D19)</f>
        <v>#DIV/0!</v>
      </c>
      <c r="D21" s="744"/>
      <c r="E21" s="541" t="e">
        <f>AVERAGE(E8:E19)</f>
        <v>#DIV/0!</v>
      </c>
      <c r="F21" s="745" t="e">
        <f t="shared" si="0"/>
        <v>#DIV/0!</v>
      </c>
      <c r="G21" s="746"/>
      <c r="H21" s="746"/>
      <c r="I21" s="747"/>
      <c r="J21" s="170" t="s">
        <v>141</v>
      </c>
      <c r="K21" s="541" t="e">
        <f>AVERAGE(K8:K19)</f>
        <v>#DIV/0!</v>
      </c>
      <c r="L21" s="744" t="e">
        <f>AVERAGE(L8:M19)</f>
        <v>#DIV/0!</v>
      </c>
      <c r="M21" s="744"/>
      <c r="N21" s="541" t="e">
        <f>AVERAGE(N8:N19)</f>
        <v>#DIV/0!</v>
      </c>
      <c r="O21" s="745" t="e">
        <f t="shared" si="1"/>
        <v>#DIV/0!</v>
      </c>
      <c r="P21" s="746"/>
      <c r="Q21" s="746"/>
      <c r="R21" s="747"/>
    </row>
    <row r="22" spans="1:18" ht="20.25" customHeight="1">
      <c r="A22" s="468"/>
      <c r="B22" s="469"/>
      <c r="C22" s="470"/>
      <c r="D22" s="470"/>
      <c r="E22" s="470"/>
      <c r="F22" s="469"/>
      <c r="G22" s="469"/>
      <c r="H22" s="469"/>
      <c r="I22" s="469"/>
      <c r="J22" s="468"/>
      <c r="K22" s="469"/>
      <c r="L22" s="470"/>
      <c r="M22" s="470"/>
      <c r="N22" s="470"/>
      <c r="O22" s="469"/>
      <c r="P22" s="469"/>
      <c r="Q22" s="469"/>
      <c r="R22" s="469"/>
    </row>
    <row r="23" spans="1:10" s="34" customFormat="1" ht="15">
      <c r="A23" s="34" t="s">
        <v>185</v>
      </c>
      <c r="B23" s="34" t="s">
        <v>719</v>
      </c>
      <c r="D23" s="35"/>
      <c r="E23" s="35"/>
      <c r="F23" s="35"/>
      <c r="G23" s="35"/>
      <c r="H23" s="35"/>
      <c r="I23" s="35"/>
      <c r="J23" s="35"/>
    </row>
    <row r="24" spans="4:9" s="34" customFormat="1" ht="21" customHeight="1">
      <c r="D24" s="758" t="s">
        <v>405</v>
      </c>
      <c r="E24" s="758"/>
      <c r="F24" s="758"/>
      <c r="G24" s="758"/>
      <c r="H24" s="758"/>
      <c r="I24" s="758"/>
    </row>
    <row r="25" spans="4:9" s="34" customFormat="1" ht="21.75" customHeight="1">
      <c r="D25" s="176"/>
      <c r="E25" s="176"/>
      <c r="F25" s="176"/>
      <c r="G25" s="176"/>
      <c r="H25" s="176"/>
      <c r="I25" s="176"/>
    </row>
  </sheetData>
  <sheetProtection/>
  <mergeCells count="71">
    <mergeCell ref="L18:M18"/>
    <mergeCell ref="O18:R18"/>
    <mergeCell ref="L19:M19"/>
    <mergeCell ref="O19:R19"/>
    <mergeCell ref="L16:M16"/>
    <mergeCell ref="O16:R16"/>
    <mergeCell ref="L17:M17"/>
    <mergeCell ref="O17:R17"/>
    <mergeCell ref="L14:M14"/>
    <mergeCell ref="O14:R14"/>
    <mergeCell ref="L15:M15"/>
    <mergeCell ref="O15:R15"/>
    <mergeCell ref="L12:M12"/>
    <mergeCell ref="O12:R12"/>
    <mergeCell ref="L13:M13"/>
    <mergeCell ref="O13:R13"/>
    <mergeCell ref="L10:M10"/>
    <mergeCell ref="O10:R10"/>
    <mergeCell ref="L11:M11"/>
    <mergeCell ref="O11:R11"/>
    <mergeCell ref="L8:M8"/>
    <mergeCell ref="O8:R8"/>
    <mergeCell ref="L9:M9"/>
    <mergeCell ref="O9:R9"/>
    <mergeCell ref="O20:R20"/>
    <mergeCell ref="L21:M21"/>
    <mergeCell ref="O21:R21"/>
    <mergeCell ref="J5:J7"/>
    <mergeCell ref="K5:K7"/>
    <mergeCell ref="L5:N5"/>
    <mergeCell ref="O5:R5"/>
    <mergeCell ref="L6:M6"/>
    <mergeCell ref="O6:R7"/>
    <mergeCell ref="L7:M7"/>
    <mergeCell ref="C21:D21"/>
    <mergeCell ref="F21:I21"/>
    <mergeCell ref="D24:I24"/>
    <mergeCell ref="L20:M20"/>
    <mergeCell ref="C19:D19"/>
    <mergeCell ref="F19:I19"/>
    <mergeCell ref="C20:D20"/>
    <mergeCell ref="F20:I20"/>
    <mergeCell ref="C17:D17"/>
    <mergeCell ref="F17:I17"/>
    <mergeCell ref="C18:D18"/>
    <mergeCell ref="F18:I18"/>
    <mergeCell ref="C15:D15"/>
    <mergeCell ref="F15:I15"/>
    <mergeCell ref="C16:D16"/>
    <mergeCell ref="F16:I16"/>
    <mergeCell ref="C13:D13"/>
    <mergeCell ref="F13:I13"/>
    <mergeCell ref="C14:D14"/>
    <mergeCell ref="F14:I14"/>
    <mergeCell ref="C11:D11"/>
    <mergeCell ref="F11:I11"/>
    <mergeCell ref="C12:D12"/>
    <mergeCell ref="F12:I12"/>
    <mergeCell ref="C9:D9"/>
    <mergeCell ref="F9:I9"/>
    <mergeCell ref="C10:D10"/>
    <mergeCell ref="F10:I10"/>
    <mergeCell ref="C8:D8"/>
    <mergeCell ref="F8:I8"/>
    <mergeCell ref="A5:A7"/>
    <mergeCell ref="B5:B7"/>
    <mergeCell ref="C5:E5"/>
    <mergeCell ref="F5:I5"/>
    <mergeCell ref="C6:D6"/>
    <mergeCell ref="F6:I7"/>
    <mergeCell ref="C7:D7"/>
  </mergeCells>
  <printOptions/>
  <pageMargins left="0.7086614173228347" right="0.4330708661417323" top="0.7480314960629921" bottom="0.5905511811023623" header="0.31496062992125984" footer="0.31496062992125984"/>
  <pageSetup horizontalDpi="300" verticalDpi="300" orientation="landscape" paperSize="9" scale="85" r:id="rId2"/>
  <headerFooter>
    <oddFooter>&amp;C&amp;"TH SarabunPSK,Bold"&amp;16 18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R16"/>
  <sheetViews>
    <sheetView showGridLines="0" view="pageBreakPreview" zoomScale="90" zoomScaleSheetLayoutView="90" workbookViewId="0" topLeftCell="A1">
      <selection activeCell="T5" sqref="T5"/>
    </sheetView>
  </sheetViews>
  <sheetFormatPr defaultColWidth="9.00390625" defaultRowHeight="14.25"/>
  <cols>
    <col min="1" max="1" width="8.25390625" style="59" customWidth="1"/>
    <col min="2" max="2" width="11.625" style="59" customWidth="1"/>
    <col min="3" max="3" width="7.375" style="59" customWidth="1"/>
    <col min="4" max="4" width="6.125" style="59" customWidth="1"/>
    <col min="5" max="5" width="14.375" style="59" customWidth="1"/>
    <col min="6" max="6" width="6.75390625" style="59" customWidth="1"/>
    <col min="7" max="7" width="6.625" style="59" customWidth="1"/>
    <col min="8" max="8" width="5.375" style="59" customWidth="1"/>
    <col min="9" max="9" width="6.625" style="59" customWidth="1"/>
    <col min="10" max="10" width="9.00390625" style="59" customWidth="1"/>
    <col min="11" max="11" width="11.25390625" style="59" customWidth="1"/>
    <col min="12" max="14" width="9.00390625" style="59" customWidth="1"/>
    <col min="15" max="15" width="3.75390625" style="59" customWidth="1"/>
    <col min="16" max="16" width="6.625" style="59" customWidth="1"/>
    <col min="17" max="17" width="9.00390625" style="59" customWidth="1"/>
    <col min="18" max="18" width="6.375" style="59" customWidth="1"/>
    <col min="19" max="16384" width="9.00390625" style="59" customWidth="1"/>
  </cols>
  <sheetData>
    <row r="1" spans="1:9" ht="21">
      <c r="A1" s="43"/>
      <c r="B1" s="43"/>
      <c r="C1" s="43"/>
      <c r="D1" s="43"/>
      <c r="E1" s="43"/>
      <c r="F1" s="43"/>
      <c r="G1" s="43"/>
      <c r="H1" s="43"/>
      <c r="I1" s="43"/>
    </row>
    <row r="2" spans="1:9" ht="21">
      <c r="A2" s="43"/>
      <c r="B2" s="43"/>
      <c r="C2" s="43"/>
      <c r="D2" s="43"/>
      <c r="E2" s="43"/>
      <c r="F2" s="43"/>
      <c r="G2" s="43"/>
      <c r="H2" s="43"/>
      <c r="I2" s="43"/>
    </row>
    <row r="3" spans="1:9" ht="21">
      <c r="A3" s="43"/>
      <c r="B3" s="43"/>
      <c r="C3" s="43"/>
      <c r="D3" s="43"/>
      <c r="E3" s="43"/>
      <c r="F3" s="43"/>
      <c r="G3" s="43"/>
      <c r="H3" s="43"/>
      <c r="I3" s="43"/>
    </row>
    <row r="4" spans="1:9" ht="2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21">
      <c r="A5" s="165"/>
      <c r="B5" s="165"/>
      <c r="C5" s="165"/>
      <c r="D5" s="165"/>
      <c r="E5" s="165"/>
      <c r="F5" s="165"/>
      <c r="G5" s="165"/>
      <c r="H5" s="165"/>
      <c r="I5" s="165"/>
    </row>
    <row r="6" spans="1:9" ht="21">
      <c r="A6" s="43"/>
      <c r="B6" s="43"/>
      <c r="C6" s="43"/>
      <c r="D6" s="43"/>
      <c r="E6" s="43"/>
      <c r="F6" s="43"/>
      <c r="G6" s="43"/>
      <c r="H6" s="43"/>
      <c r="I6" s="43"/>
    </row>
    <row r="7" spans="1:9" ht="21">
      <c r="A7" s="43"/>
      <c r="B7" s="43"/>
      <c r="C7" s="43"/>
      <c r="D7" s="43"/>
      <c r="E7" s="43"/>
      <c r="F7" s="43"/>
      <c r="G7" s="43"/>
      <c r="H7" s="43"/>
      <c r="I7" s="43"/>
    </row>
    <row r="8" spans="1:9" ht="21">
      <c r="A8" s="43"/>
      <c r="B8" s="43"/>
      <c r="C8" s="43"/>
      <c r="D8" s="43"/>
      <c r="E8" s="43"/>
      <c r="F8" s="43"/>
      <c r="G8" s="43"/>
      <c r="H8" s="43"/>
      <c r="I8" s="43"/>
    </row>
    <row r="9" spans="1:9" ht="21">
      <c r="A9" s="43"/>
      <c r="B9" s="43"/>
      <c r="C9" s="43"/>
      <c r="D9" s="43"/>
      <c r="E9" s="43"/>
      <c r="F9" s="43"/>
      <c r="G9" s="43"/>
      <c r="H9" s="43"/>
      <c r="I9" s="43"/>
    </row>
    <row r="10" spans="1:9" ht="21">
      <c r="A10" s="43"/>
      <c r="B10" s="43"/>
      <c r="C10" s="43"/>
      <c r="D10" s="43"/>
      <c r="E10" s="43"/>
      <c r="F10" s="43"/>
      <c r="G10" s="43"/>
      <c r="H10" s="43"/>
      <c r="I10" s="43"/>
    </row>
    <row r="11" spans="1:9" ht="21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21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21">
      <c r="A13" s="43"/>
      <c r="B13" s="43"/>
      <c r="C13" s="43"/>
      <c r="D13" s="43"/>
      <c r="E13" s="43"/>
      <c r="F13" s="43"/>
      <c r="G13" s="43"/>
      <c r="H13" s="43"/>
      <c r="I13" s="43"/>
    </row>
    <row r="14" spans="1:9" ht="21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21">
      <c r="A15" s="43"/>
      <c r="B15" s="43"/>
      <c r="C15" s="43"/>
      <c r="D15" s="43"/>
      <c r="E15" s="43"/>
      <c r="F15" s="43"/>
      <c r="G15" s="43"/>
      <c r="H15" s="43"/>
      <c r="I15" s="43"/>
    </row>
    <row r="16" spans="1:18" s="551" customFormat="1" ht="42" customHeight="1">
      <c r="A16" s="741" t="s">
        <v>841</v>
      </c>
      <c r="B16" s="741"/>
      <c r="C16" s="741"/>
      <c r="D16" s="741"/>
      <c r="E16" s="741"/>
      <c r="F16" s="741"/>
      <c r="G16" s="741"/>
      <c r="H16" s="741"/>
      <c r="I16" s="741"/>
      <c r="J16" s="741"/>
      <c r="K16" s="741"/>
      <c r="L16" s="741"/>
      <c r="M16" s="741"/>
      <c r="N16" s="741"/>
      <c r="O16" s="741"/>
      <c r="P16" s="741"/>
      <c r="Q16" s="741"/>
      <c r="R16" s="741"/>
    </row>
  </sheetData>
  <sheetProtection/>
  <mergeCells count="1">
    <mergeCell ref="A16:R16"/>
  </mergeCells>
  <printOptions/>
  <pageMargins left="0.7086614173228347" right="0.4330708661417323" top="0.7480314960629921" bottom="0.5905511811023623" header="0.31496062992125984" footer="0.31496062992125984"/>
  <pageSetup horizontalDpi="300" verticalDpi="300" orientation="landscape" paperSize="9" scale="85" r:id="rId2"/>
  <headerFooter>
    <oddFooter>&amp;C&amp;"TH SarabunPSK,Bold"&amp;16 19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R4"/>
  <sheetViews>
    <sheetView showGridLines="0" view="pageBreakPreview" zoomScaleSheetLayoutView="100" workbookViewId="0" topLeftCell="A1">
      <selection activeCell="T2" sqref="T2"/>
    </sheetView>
  </sheetViews>
  <sheetFormatPr defaultColWidth="9.00390625" defaultRowHeight="14.25"/>
  <cols>
    <col min="1" max="1" width="9.625" style="135" customWidth="1"/>
    <col min="2" max="2" width="7.25390625" style="135" customWidth="1"/>
    <col min="3" max="15" width="4.25390625" style="135" customWidth="1"/>
    <col min="16" max="16" width="5.125" style="135" customWidth="1"/>
    <col min="17" max="17" width="5.00390625" style="135" customWidth="1"/>
    <col min="18" max="18" width="4.875" style="135" customWidth="1"/>
    <col min="19" max="16384" width="9.00390625" style="135" customWidth="1"/>
  </cols>
  <sheetData>
    <row r="1" s="23" customFormat="1" ht="21">
      <c r="A1" s="103" t="s">
        <v>406</v>
      </c>
    </row>
    <row r="2" spans="1:18" s="23" customFormat="1" ht="21">
      <c r="A2" s="759" t="s">
        <v>720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</row>
    <row r="3" spans="1:18" s="23" customFormat="1" ht="21">
      <c r="A3" s="760" t="s">
        <v>721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</row>
    <row r="4" spans="1:18" s="23" customFormat="1" ht="21">
      <c r="A4" s="760" t="s">
        <v>722</v>
      </c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</row>
  </sheetData>
  <sheetProtection/>
  <mergeCells count="3">
    <mergeCell ref="A2:R2"/>
    <mergeCell ref="A3:R3"/>
    <mergeCell ref="A4:R4"/>
  </mergeCells>
  <printOptions/>
  <pageMargins left="0.5905511811023623" right="0.31496062992125984" top="0.7874015748031497" bottom="0.5905511811023623" header="0.31496062992125984" footer="0.31496062992125984"/>
  <pageSetup horizontalDpi="600" verticalDpi="600" orientation="portrait" paperSize="9" r:id="rId1"/>
  <headerFooter>
    <oddFooter>&amp;C&amp;"TH SarabunPSK,Bold"&amp;16 20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S20"/>
  <sheetViews>
    <sheetView showGridLines="0" view="pageBreakPreview" zoomScale="90" zoomScaleSheetLayoutView="90" workbookViewId="0" topLeftCell="A1">
      <selection activeCell="Q5" sqref="Q5"/>
    </sheetView>
  </sheetViews>
  <sheetFormatPr defaultColWidth="9.00390625" defaultRowHeight="14.25"/>
  <cols>
    <col min="1" max="1" width="21.125" style="135" customWidth="1"/>
    <col min="2" max="2" width="14.25390625" style="135" customWidth="1"/>
    <col min="3" max="4" width="8.375" style="135" customWidth="1"/>
    <col min="5" max="5" width="7.375" style="135" customWidth="1"/>
    <col min="6" max="6" width="9.25390625" style="135" customWidth="1"/>
    <col min="7" max="7" width="7.50390625" style="135" customWidth="1"/>
    <col min="8" max="8" width="6.375" style="135" customWidth="1"/>
    <col min="9" max="9" width="8.00390625" style="135" customWidth="1"/>
    <col min="10" max="10" width="11.625" style="135" customWidth="1"/>
    <col min="11" max="11" width="9.375" style="135" customWidth="1"/>
    <col min="12" max="12" width="9.25390625" style="135" customWidth="1"/>
    <col min="13" max="13" width="9.00390625" style="135" customWidth="1"/>
    <col min="14" max="14" width="8.125" style="135" customWidth="1"/>
    <col min="15" max="15" width="10.75390625" style="135" bestFit="1" customWidth="1"/>
    <col min="16" max="16384" width="9.00390625" style="135" customWidth="1"/>
  </cols>
  <sheetData>
    <row r="1" spans="1:15" s="23" customFormat="1" ht="21">
      <c r="A1" s="759" t="s">
        <v>693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</row>
    <row r="2" ht="12.75" customHeight="1"/>
    <row r="3" spans="1:15" ht="21" customHeight="1">
      <c r="A3" s="765" t="s">
        <v>312</v>
      </c>
      <c r="B3" s="765" t="s">
        <v>330</v>
      </c>
      <c r="C3" s="764" t="s">
        <v>186</v>
      </c>
      <c r="D3" s="764"/>
      <c r="E3" s="765" t="s">
        <v>313</v>
      </c>
      <c r="F3" s="766" t="s">
        <v>623</v>
      </c>
      <c r="G3" s="765" t="s">
        <v>329</v>
      </c>
      <c r="H3" s="773" t="s">
        <v>624</v>
      </c>
      <c r="I3" s="774"/>
      <c r="J3" s="780" t="s">
        <v>626</v>
      </c>
      <c r="K3" s="765" t="s">
        <v>582</v>
      </c>
      <c r="L3" s="765"/>
      <c r="M3" s="765"/>
      <c r="N3" s="765"/>
      <c r="O3" s="765" t="s">
        <v>171</v>
      </c>
    </row>
    <row r="4" spans="1:15" ht="18.75">
      <c r="A4" s="765"/>
      <c r="B4" s="765"/>
      <c r="C4" s="765" t="s">
        <v>120</v>
      </c>
      <c r="D4" s="765" t="s">
        <v>173</v>
      </c>
      <c r="E4" s="765"/>
      <c r="F4" s="767"/>
      <c r="G4" s="765"/>
      <c r="H4" s="775"/>
      <c r="I4" s="776"/>
      <c r="J4" s="781"/>
      <c r="K4" s="771" t="s">
        <v>15</v>
      </c>
      <c r="L4" s="763" t="s">
        <v>173</v>
      </c>
      <c r="M4" s="779" t="s">
        <v>643</v>
      </c>
      <c r="N4" s="763" t="s">
        <v>173</v>
      </c>
      <c r="O4" s="765"/>
    </row>
    <row r="5" spans="1:15" ht="42.75" customHeight="1">
      <c r="A5" s="765"/>
      <c r="B5" s="765"/>
      <c r="C5" s="765"/>
      <c r="D5" s="765"/>
      <c r="E5" s="765"/>
      <c r="F5" s="768"/>
      <c r="G5" s="765"/>
      <c r="H5" s="777"/>
      <c r="I5" s="778"/>
      <c r="J5" s="782"/>
      <c r="K5" s="772"/>
      <c r="L5" s="763"/>
      <c r="M5" s="779"/>
      <c r="N5" s="763"/>
      <c r="O5" s="765"/>
    </row>
    <row r="6" spans="1:15" ht="18.75">
      <c r="A6" s="178"/>
      <c r="B6" s="179"/>
      <c r="C6" s="180"/>
      <c r="D6" s="181"/>
      <c r="E6" s="181"/>
      <c r="F6" s="181"/>
      <c r="G6" s="182"/>
      <c r="H6" s="769"/>
      <c r="I6" s="770"/>
      <c r="J6" s="183"/>
      <c r="K6" s="184"/>
      <c r="L6" s="185"/>
      <c r="M6" s="185"/>
      <c r="N6" s="186"/>
      <c r="O6" s="187"/>
    </row>
    <row r="7" spans="1:15" ht="18.75">
      <c r="A7" s="188"/>
      <c r="B7" s="184"/>
      <c r="C7" s="189"/>
      <c r="D7" s="190"/>
      <c r="E7" s="191"/>
      <c r="F7" s="191"/>
      <c r="G7" s="192"/>
      <c r="H7" s="761"/>
      <c r="I7" s="762"/>
      <c r="J7" s="193"/>
      <c r="K7" s="193"/>
      <c r="L7" s="194"/>
      <c r="M7" s="194"/>
      <c r="N7" s="195"/>
      <c r="O7" s="196"/>
    </row>
    <row r="8" spans="1:15" ht="18.75">
      <c r="A8" s="188"/>
      <c r="B8" s="184"/>
      <c r="C8" s="189"/>
      <c r="D8" s="190"/>
      <c r="E8" s="191"/>
      <c r="F8" s="191"/>
      <c r="G8" s="192"/>
      <c r="H8" s="761"/>
      <c r="I8" s="762"/>
      <c r="J8" s="193"/>
      <c r="K8" s="193"/>
      <c r="L8" s="194"/>
      <c r="M8" s="194"/>
      <c r="N8" s="195"/>
      <c r="O8" s="196"/>
    </row>
    <row r="9" spans="1:15" ht="18.75">
      <c r="A9" s="197"/>
      <c r="B9" s="197"/>
      <c r="C9" s="192"/>
      <c r="D9" s="195"/>
      <c r="E9" s="192"/>
      <c r="F9" s="192"/>
      <c r="G9" s="192"/>
      <c r="H9" s="761"/>
      <c r="I9" s="762"/>
      <c r="J9" s="193"/>
      <c r="K9" s="193"/>
      <c r="L9" s="194"/>
      <c r="M9" s="194"/>
      <c r="N9" s="197"/>
      <c r="O9" s="196"/>
    </row>
    <row r="10" spans="1:15" ht="18.75">
      <c r="A10" s="197"/>
      <c r="B10" s="197"/>
      <c r="C10" s="192"/>
      <c r="D10" s="195"/>
      <c r="E10" s="192"/>
      <c r="F10" s="192"/>
      <c r="G10" s="192"/>
      <c r="H10" s="761"/>
      <c r="I10" s="762"/>
      <c r="J10" s="193"/>
      <c r="K10" s="193"/>
      <c r="L10" s="194"/>
      <c r="M10" s="194"/>
      <c r="N10" s="197"/>
      <c r="O10" s="196"/>
    </row>
    <row r="11" spans="1:15" ht="18.75">
      <c r="A11" s="197"/>
      <c r="B11" s="197"/>
      <c r="C11" s="192"/>
      <c r="D11" s="195"/>
      <c r="E11" s="192"/>
      <c r="F11" s="192"/>
      <c r="G11" s="192"/>
      <c r="H11" s="761"/>
      <c r="I11" s="762"/>
      <c r="J11" s="193"/>
      <c r="K11" s="193"/>
      <c r="L11" s="194"/>
      <c r="M11" s="194"/>
      <c r="N11" s="197"/>
      <c r="O11" s="196"/>
    </row>
    <row r="12" spans="1:15" ht="18.75">
      <c r="A12" s="197"/>
      <c r="B12" s="197"/>
      <c r="C12" s="192"/>
      <c r="D12" s="195"/>
      <c r="E12" s="192"/>
      <c r="F12" s="192"/>
      <c r="G12" s="192"/>
      <c r="H12" s="761"/>
      <c r="I12" s="762"/>
      <c r="J12" s="193"/>
      <c r="K12" s="193"/>
      <c r="L12" s="194"/>
      <c r="M12" s="194"/>
      <c r="N12" s="197"/>
      <c r="O12" s="196"/>
    </row>
    <row r="13" spans="1:15" ht="18.75">
      <c r="A13" s="197"/>
      <c r="B13" s="197"/>
      <c r="C13" s="192"/>
      <c r="D13" s="195"/>
      <c r="E13" s="192"/>
      <c r="F13" s="192"/>
      <c r="G13" s="192"/>
      <c r="H13" s="761"/>
      <c r="I13" s="762"/>
      <c r="J13" s="193"/>
      <c r="K13" s="193"/>
      <c r="L13" s="194"/>
      <c r="M13" s="194"/>
      <c r="N13" s="197"/>
      <c r="O13" s="196"/>
    </row>
    <row r="14" spans="1:15" ht="18.75">
      <c r="A14" s="197"/>
      <c r="B14" s="197"/>
      <c r="C14" s="192"/>
      <c r="D14" s="195"/>
      <c r="E14" s="192"/>
      <c r="F14" s="192"/>
      <c r="G14" s="192"/>
      <c r="H14" s="761"/>
      <c r="I14" s="762"/>
      <c r="J14" s="193"/>
      <c r="K14" s="193"/>
      <c r="L14" s="194"/>
      <c r="M14" s="194"/>
      <c r="N14" s="197"/>
      <c r="O14" s="196"/>
    </row>
    <row r="15" spans="1:15" ht="18.75">
      <c r="A15" s="197"/>
      <c r="B15" s="197"/>
      <c r="C15" s="192"/>
      <c r="D15" s="195"/>
      <c r="E15" s="192"/>
      <c r="F15" s="192"/>
      <c r="G15" s="192"/>
      <c r="H15" s="761"/>
      <c r="I15" s="762"/>
      <c r="J15" s="193"/>
      <c r="K15" s="193"/>
      <c r="L15" s="194"/>
      <c r="M15" s="194"/>
      <c r="N15" s="197"/>
      <c r="O15" s="196"/>
    </row>
    <row r="16" spans="1:15" ht="18.75">
      <c r="A16" s="197"/>
      <c r="B16" s="197"/>
      <c r="C16" s="192"/>
      <c r="D16" s="195"/>
      <c r="E16" s="192"/>
      <c r="F16" s="192"/>
      <c r="G16" s="192"/>
      <c r="H16" s="761"/>
      <c r="I16" s="762"/>
      <c r="J16" s="193"/>
      <c r="K16" s="193"/>
      <c r="L16" s="194"/>
      <c r="M16" s="194"/>
      <c r="N16" s="197"/>
      <c r="O16" s="196"/>
    </row>
    <row r="17" spans="1:15" ht="18.75">
      <c r="A17" s="197"/>
      <c r="B17" s="197"/>
      <c r="C17" s="192"/>
      <c r="D17" s="195"/>
      <c r="E17" s="192"/>
      <c r="F17" s="192"/>
      <c r="G17" s="192"/>
      <c r="H17" s="761"/>
      <c r="I17" s="762"/>
      <c r="J17" s="193"/>
      <c r="K17" s="193"/>
      <c r="L17" s="196"/>
      <c r="M17" s="196"/>
      <c r="N17" s="197"/>
      <c r="O17" s="196"/>
    </row>
    <row r="18" spans="1:15" ht="18.75">
      <c r="A18" s="197"/>
      <c r="B18" s="197"/>
      <c r="C18" s="192"/>
      <c r="D18" s="195"/>
      <c r="E18" s="192"/>
      <c r="F18" s="192"/>
      <c r="G18" s="192"/>
      <c r="H18" s="761"/>
      <c r="I18" s="762"/>
      <c r="J18" s="193"/>
      <c r="K18" s="193"/>
      <c r="L18" s="196"/>
      <c r="M18" s="196"/>
      <c r="N18" s="197"/>
      <c r="O18" s="196"/>
    </row>
    <row r="19" spans="1:15" ht="18.75">
      <c r="A19" s="197"/>
      <c r="B19" s="197"/>
      <c r="C19" s="198"/>
      <c r="D19" s="197"/>
      <c r="E19" s="198"/>
      <c r="F19" s="198"/>
      <c r="G19" s="198"/>
      <c r="H19" s="761"/>
      <c r="I19" s="762"/>
      <c r="J19" s="193"/>
      <c r="K19" s="193"/>
      <c r="L19" s="196"/>
      <c r="M19" s="196"/>
      <c r="N19" s="197"/>
      <c r="O19" s="196"/>
    </row>
    <row r="20" spans="1:19" s="200" customFormat="1" ht="18.75">
      <c r="A20" s="508"/>
      <c r="B20" s="472"/>
      <c r="C20" s="473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</row>
  </sheetData>
  <sheetProtection/>
  <mergeCells count="31">
    <mergeCell ref="O3:O5"/>
    <mergeCell ref="H18:I18"/>
    <mergeCell ref="H7:I7"/>
    <mergeCell ref="H9:I9"/>
    <mergeCell ref="H8:I8"/>
    <mergeCell ref="N4:N5"/>
    <mergeCell ref="H15:I15"/>
    <mergeCell ref="A1:O1"/>
    <mergeCell ref="A3:A5"/>
    <mergeCell ref="B3:B5"/>
    <mergeCell ref="C4:C5"/>
    <mergeCell ref="D4:D5"/>
    <mergeCell ref="K3:N3"/>
    <mergeCell ref="K4:K5"/>
    <mergeCell ref="H3:I5"/>
    <mergeCell ref="M4:M5"/>
    <mergeCell ref="J3:J5"/>
    <mergeCell ref="C3:D3"/>
    <mergeCell ref="E3:E5"/>
    <mergeCell ref="F3:F5"/>
    <mergeCell ref="H6:I6"/>
    <mergeCell ref="G3:G5"/>
    <mergeCell ref="H10:I10"/>
    <mergeCell ref="H19:I19"/>
    <mergeCell ref="H11:I11"/>
    <mergeCell ref="H12:I12"/>
    <mergeCell ref="H13:I13"/>
    <mergeCell ref="H14:I14"/>
    <mergeCell ref="L4:L5"/>
    <mergeCell ref="H17:I17"/>
    <mergeCell ref="H16:I16"/>
  </mergeCells>
  <printOptions/>
  <pageMargins left="0.5905511811023623" right="0.5905511811023623" top="0.7874015748031497" bottom="0.5905511811023623" header="0.31496062992125984" footer="0.31496062992125984"/>
  <pageSetup horizontalDpi="600" verticalDpi="600" orientation="landscape" paperSize="9" scale="84" r:id="rId1"/>
  <headerFooter>
    <oddFooter>&amp;C&amp;"TH SarabunPSK,Bold"&amp;16 21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S21"/>
  <sheetViews>
    <sheetView showGridLines="0" view="pageBreakPreview" zoomScaleSheetLayoutView="100" workbookViewId="0" topLeftCell="A1">
      <selection activeCell="R4" sqref="R4"/>
    </sheetView>
  </sheetViews>
  <sheetFormatPr defaultColWidth="9.00390625" defaultRowHeight="14.25"/>
  <cols>
    <col min="1" max="1" width="15.375" style="135" customWidth="1"/>
    <col min="2" max="2" width="13.875" style="135" customWidth="1"/>
    <col min="3" max="3" width="7.125" style="135" customWidth="1"/>
    <col min="4" max="4" width="6.50390625" style="135" customWidth="1"/>
    <col min="5" max="5" width="6.375" style="135" customWidth="1"/>
    <col min="6" max="6" width="9.375" style="135" customWidth="1"/>
    <col min="7" max="7" width="6.375" style="135" customWidth="1"/>
    <col min="8" max="8" width="9.00390625" style="135" customWidth="1"/>
    <col min="9" max="9" width="7.375" style="135" customWidth="1"/>
    <col min="10" max="10" width="11.875" style="135" customWidth="1"/>
    <col min="11" max="11" width="10.50390625" style="135" customWidth="1"/>
    <col min="12" max="12" width="7.75390625" style="135" customWidth="1"/>
    <col min="13" max="13" width="7.125" style="135" customWidth="1"/>
    <col min="14" max="14" width="8.25390625" style="135" customWidth="1"/>
    <col min="15" max="15" width="7.125" style="135" customWidth="1"/>
    <col min="16" max="16" width="10.75390625" style="135" bestFit="1" customWidth="1"/>
    <col min="17" max="16384" width="9.00390625" style="135" customWidth="1"/>
  </cols>
  <sheetData>
    <row r="1" spans="1:16" ht="21">
      <c r="A1" s="759" t="s">
        <v>694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</row>
    <row r="2" ht="12.75" customHeight="1"/>
    <row r="3" spans="1:16" ht="21" customHeight="1">
      <c r="A3" s="765" t="s">
        <v>312</v>
      </c>
      <c r="B3" s="765" t="s">
        <v>330</v>
      </c>
      <c r="C3" s="764" t="s">
        <v>186</v>
      </c>
      <c r="D3" s="764"/>
      <c r="E3" s="765" t="s">
        <v>313</v>
      </c>
      <c r="F3" s="766" t="s">
        <v>623</v>
      </c>
      <c r="G3" s="783" t="s">
        <v>329</v>
      </c>
      <c r="H3" s="786" t="s">
        <v>333</v>
      </c>
      <c r="I3" s="786"/>
      <c r="J3" s="788" t="s">
        <v>625</v>
      </c>
      <c r="K3" s="780" t="s">
        <v>626</v>
      </c>
      <c r="L3" s="765" t="s">
        <v>582</v>
      </c>
      <c r="M3" s="765"/>
      <c r="N3" s="765"/>
      <c r="O3" s="765"/>
      <c r="P3" s="765" t="s">
        <v>171</v>
      </c>
    </row>
    <row r="4" spans="1:16" ht="18.75">
      <c r="A4" s="765"/>
      <c r="B4" s="765"/>
      <c r="C4" s="765" t="s">
        <v>120</v>
      </c>
      <c r="D4" s="765" t="s">
        <v>173</v>
      </c>
      <c r="E4" s="765"/>
      <c r="F4" s="767"/>
      <c r="G4" s="784"/>
      <c r="H4" s="787" t="s">
        <v>146</v>
      </c>
      <c r="I4" s="787" t="s">
        <v>173</v>
      </c>
      <c r="J4" s="790"/>
      <c r="K4" s="792"/>
      <c r="L4" s="788" t="s">
        <v>15</v>
      </c>
      <c r="M4" s="763" t="s">
        <v>173</v>
      </c>
      <c r="N4" s="779" t="s">
        <v>643</v>
      </c>
      <c r="O4" s="763" t="s">
        <v>173</v>
      </c>
      <c r="P4" s="765"/>
    </row>
    <row r="5" spans="1:16" ht="44.25" customHeight="1">
      <c r="A5" s="765"/>
      <c r="B5" s="765"/>
      <c r="C5" s="765"/>
      <c r="D5" s="765"/>
      <c r="E5" s="765"/>
      <c r="F5" s="768"/>
      <c r="G5" s="785"/>
      <c r="H5" s="787"/>
      <c r="I5" s="787"/>
      <c r="J5" s="791"/>
      <c r="K5" s="793"/>
      <c r="L5" s="789"/>
      <c r="M5" s="763"/>
      <c r="N5" s="779"/>
      <c r="O5" s="763"/>
      <c r="P5" s="765"/>
    </row>
    <row r="6" spans="1:16" ht="18.75">
      <c r="A6" s="197"/>
      <c r="B6" s="197"/>
      <c r="C6" s="192"/>
      <c r="D6" s="195"/>
      <c r="E6" s="192"/>
      <c r="F6" s="192"/>
      <c r="G6" s="192"/>
      <c r="H6" s="201"/>
      <c r="I6" s="201"/>
      <c r="J6" s="193"/>
      <c r="K6" s="193"/>
      <c r="L6" s="193"/>
      <c r="M6" s="194"/>
      <c r="N6" s="194"/>
      <c r="O6" s="195"/>
      <c r="P6" s="194"/>
    </row>
    <row r="7" spans="1:16" ht="18.75">
      <c r="A7" s="197"/>
      <c r="B7" s="197"/>
      <c r="C7" s="192"/>
      <c r="D7" s="195"/>
      <c r="E7" s="192"/>
      <c r="F7" s="192"/>
      <c r="G7" s="192"/>
      <c r="H7" s="201"/>
      <c r="I7" s="201"/>
      <c r="J7" s="193"/>
      <c r="K7" s="193"/>
      <c r="L7" s="193"/>
      <c r="M7" s="194"/>
      <c r="N7" s="194"/>
      <c r="O7" s="195"/>
      <c r="P7" s="194"/>
    </row>
    <row r="8" spans="1:16" ht="18.75">
      <c r="A8" s="197"/>
      <c r="B8" s="197"/>
      <c r="C8" s="192"/>
      <c r="D8" s="195"/>
      <c r="E8" s="192"/>
      <c r="F8" s="192"/>
      <c r="G8" s="192"/>
      <c r="H8" s="201"/>
      <c r="I8" s="201"/>
      <c r="J8" s="193"/>
      <c r="K8" s="193"/>
      <c r="L8" s="193"/>
      <c r="M8" s="194"/>
      <c r="N8" s="194"/>
      <c r="O8" s="197"/>
      <c r="P8" s="196"/>
    </row>
    <row r="9" spans="1:16" ht="18.75">
      <c r="A9" s="197"/>
      <c r="B9" s="197"/>
      <c r="C9" s="192"/>
      <c r="D9" s="195"/>
      <c r="E9" s="192"/>
      <c r="F9" s="192"/>
      <c r="G9" s="192"/>
      <c r="H9" s="201"/>
      <c r="I9" s="201"/>
      <c r="J9" s="193"/>
      <c r="K9" s="193"/>
      <c r="L9" s="193"/>
      <c r="M9" s="194"/>
      <c r="N9" s="194"/>
      <c r="O9" s="197"/>
      <c r="P9" s="196"/>
    </row>
    <row r="10" spans="1:16" ht="18.75">
      <c r="A10" s="197"/>
      <c r="B10" s="197"/>
      <c r="C10" s="192"/>
      <c r="D10" s="195"/>
      <c r="E10" s="192"/>
      <c r="F10" s="192"/>
      <c r="G10" s="192"/>
      <c r="H10" s="201"/>
      <c r="I10" s="201"/>
      <c r="J10" s="193"/>
      <c r="K10" s="193"/>
      <c r="L10" s="193"/>
      <c r="M10" s="194"/>
      <c r="N10" s="194"/>
      <c r="O10" s="197"/>
      <c r="P10" s="196"/>
    </row>
    <row r="11" spans="1:16" ht="18.75">
      <c r="A11" s="197"/>
      <c r="B11" s="197"/>
      <c r="C11" s="192"/>
      <c r="D11" s="195"/>
      <c r="E11" s="192"/>
      <c r="F11" s="192"/>
      <c r="G11" s="192"/>
      <c r="H11" s="201"/>
      <c r="I11" s="201"/>
      <c r="J11" s="193"/>
      <c r="K11" s="193"/>
      <c r="L11" s="193"/>
      <c r="M11" s="194"/>
      <c r="N11" s="194"/>
      <c r="O11" s="197"/>
      <c r="P11" s="196"/>
    </row>
    <row r="12" spans="1:16" ht="18.75">
      <c r="A12" s="197"/>
      <c r="B12" s="197"/>
      <c r="C12" s="192"/>
      <c r="D12" s="195"/>
      <c r="E12" s="192"/>
      <c r="F12" s="192"/>
      <c r="G12" s="192"/>
      <c r="H12" s="201"/>
      <c r="I12" s="201"/>
      <c r="J12" s="193"/>
      <c r="K12" s="193"/>
      <c r="L12" s="193"/>
      <c r="M12" s="194"/>
      <c r="N12" s="194"/>
      <c r="O12" s="197"/>
      <c r="P12" s="196"/>
    </row>
    <row r="13" spans="1:16" ht="18.75">
      <c r="A13" s="197"/>
      <c r="B13" s="197"/>
      <c r="C13" s="192"/>
      <c r="D13" s="195"/>
      <c r="E13" s="192"/>
      <c r="F13" s="192"/>
      <c r="G13" s="192"/>
      <c r="H13" s="201"/>
      <c r="I13" s="201"/>
      <c r="J13" s="193"/>
      <c r="K13" s="193"/>
      <c r="L13" s="193"/>
      <c r="M13" s="194"/>
      <c r="N13" s="194"/>
      <c r="O13" s="197"/>
      <c r="P13" s="196"/>
    </row>
    <row r="14" spans="1:16" ht="18.75">
      <c r="A14" s="197"/>
      <c r="B14" s="197"/>
      <c r="C14" s="192"/>
      <c r="D14" s="195"/>
      <c r="E14" s="192"/>
      <c r="F14" s="192"/>
      <c r="G14" s="192"/>
      <c r="H14" s="201"/>
      <c r="I14" s="201"/>
      <c r="J14" s="193"/>
      <c r="K14" s="193"/>
      <c r="L14" s="193"/>
      <c r="M14" s="194"/>
      <c r="N14" s="194"/>
      <c r="O14" s="197"/>
      <c r="P14" s="196"/>
    </row>
    <row r="15" spans="1:16" ht="18.75">
      <c r="A15" s="197"/>
      <c r="B15" s="197"/>
      <c r="C15" s="192"/>
      <c r="D15" s="195"/>
      <c r="E15" s="192"/>
      <c r="F15" s="192"/>
      <c r="G15" s="192"/>
      <c r="H15" s="201"/>
      <c r="I15" s="201"/>
      <c r="J15" s="193"/>
      <c r="K15" s="193"/>
      <c r="L15" s="193"/>
      <c r="M15" s="194"/>
      <c r="N15" s="194"/>
      <c r="O15" s="197"/>
      <c r="P15" s="196"/>
    </row>
    <row r="16" spans="1:16" ht="18.75">
      <c r="A16" s="197"/>
      <c r="B16" s="197"/>
      <c r="C16" s="192"/>
      <c r="D16" s="195"/>
      <c r="E16" s="192"/>
      <c r="F16" s="192"/>
      <c r="G16" s="192"/>
      <c r="H16" s="201"/>
      <c r="I16" s="201"/>
      <c r="J16" s="193"/>
      <c r="K16" s="193"/>
      <c r="L16" s="193"/>
      <c r="M16" s="194"/>
      <c r="N16" s="194"/>
      <c r="O16" s="197"/>
      <c r="P16" s="196"/>
    </row>
    <row r="17" spans="1:16" ht="18.75">
      <c r="A17" s="197"/>
      <c r="B17" s="197"/>
      <c r="C17" s="192"/>
      <c r="D17" s="195"/>
      <c r="E17" s="192"/>
      <c r="F17" s="192"/>
      <c r="G17" s="192"/>
      <c r="H17" s="201"/>
      <c r="I17" s="201"/>
      <c r="J17" s="193"/>
      <c r="K17" s="193"/>
      <c r="L17" s="193"/>
      <c r="M17" s="196"/>
      <c r="N17" s="196"/>
      <c r="O17" s="197"/>
      <c r="P17" s="196"/>
    </row>
    <row r="18" spans="1:16" ht="18.75">
      <c r="A18" s="197"/>
      <c r="B18" s="197"/>
      <c r="C18" s="192"/>
      <c r="D18" s="195"/>
      <c r="E18" s="192"/>
      <c r="F18" s="192"/>
      <c r="G18" s="192"/>
      <c r="H18" s="201"/>
      <c r="I18" s="201"/>
      <c r="J18" s="193"/>
      <c r="K18" s="193"/>
      <c r="L18" s="193"/>
      <c r="M18" s="196"/>
      <c r="N18" s="196"/>
      <c r="O18" s="197"/>
      <c r="P18" s="196"/>
    </row>
    <row r="19" spans="1:16" ht="18.75">
      <c r="A19" s="197"/>
      <c r="B19" s="197"/>
      <c r="C19" s="198"/>
      <c r="D19" s="197"/>
      <c r="E19" s="198"/>
      <c r="F19" s="198"/>
      <c r="G19" s="198"/>
      <c r="H19" s="201"/>
      <c r="I19" s="201"/>
      <c r="J19" s="193"/>
      <c r="K19" s="193"/>
      <c r="L19" s="193"/>
      <c r="M19" s="196"/>
      <c r="N19" s="196"/>
      <c r="O19" s="197"/>
      <c r="P19" s="196"/>
    </row>
    <row r="20" s="474" customFormat="1" ht="18.75">
      <c r="A20" s="506"/>
    </row>
    <row r="21" spans="1:19" s="200" customFormat="1" ht="18.75">
      <c r="A21" s="202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</row>
  </sheetData>
  <sheetProtection/>
  <mergeCells count="20">
    <mergeCell ref="L3:O3"/>
    <mergeCell ref="H4:H5"/>
    <mergeCell ref="I4:I5"/>
    <mergeCell ref="D4:D5"/>
    <mergeCell ref="L4:L5"/>
    <mergeCell ref="M4:M5"/>
    <mergeCell ref="N4:N5"/>
    <mergeCell ref="F3:F5"/>
    <mergeCell ref="J3:J5"/>
    <mergeCell ref="K3:K5"/>
    <mergeCell ref="A1:P1"/>
    <mergeCell ref="A3:A5"/>
    <mergeCell ref="B3:B5"/>
    <mergeCell ref="C3:D3"/>
    <mergeCell ref="E3:E5"/>
    <mergeCell ref="G3:G5"/>
    <mergeCell ref="H3:I3"/>
    <mergeCell ref="P3:P5"/>
    <mergeCell ref="C4:C5"/>
    <mergeCell ref="O4:O5"/>
  </mergeCells>
  <printOptions/>
  <pageMargins left="0.5905511811023623" right="0.7874015748031497" top="0.7874015748031497" bottom="0.5905511811023623" header="0.31496062992125984" footer="0.31496062992125984"/>
  <pageSetup horizontalDpi="600" verticalDpi="600" orientation="landscape" paperSize="9" scale="84" r:id="rId1"/>
  <headerFooter>
    <oddFooter>&amp;C&amp;"TH SarabunPSK,Bold"&amp;16 22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G13"/>
  <sheetViews>
    <sheetView showGridLines="0" view="pageBreakPreview" zoomScaleSheetLayoutView="100" zoomScalePageLayoutView="90" workbookViewId="0" topLeftCell="A1">
      <selection activeCell="K19" sqref="K19"/>
    </sheetView>
  </sheetViews>
  <sheetFormatPr defaultColWidth="9.00390625" defaultRowHeight="14.25"/>
  <cols>
    <col min="1" max="1" width="10.25390625" style="135" customWidth="1"/>
    <col min="2" max="6" width="9.00390625" style="135" customWidth="1"/>
    <col min="7" max="7" width="10.00390625" style="135" customWidth="1"/>
    <col min="8" max="8" width="14.375" style="135" customWidth="1"/>
    <col min="9" max="16384" width="9.00390625" style="135" customWidth="1"/>
  </cols>
  <sheetData>
    <row r="1" spans="1:2" ht="21">
      <c r="A1" s="203" t="s">
        <v>314</v>
      </c>
      <c r="B1" s="103" t="s">
        <v>644</v>
      </c>
    </row>
    <row r="2" spans="1:2" ht="21">
      <c r="A2" s="203"/>
      <c r="B2" s="103" t="s">
        <v>645</v>
      </c>
    </row>
    <row r="3" s="23" customFormat="1" ht="21">
      <c r="A3" s="23" t="s">
        <v>723</v>
      </c>
    </row>
    <row r="4" s="23" customFormat="1" ht="21"/>
    <row r="5" spans="1:7" s="23" customFormat="1" ht="21">
      <c r="A5" s="103" t="s">
        <v>774</v>
      </c>
      <c r="G5" s="488"/>
    </row>
    <row r="6" s="302" customFormat="1" ht="21">
      <c r="A6" s="573" t="s">
        <v>775</v>
      </c>
    </row>
    <row r="7" spans="1:7" s="200" customFormat="1" ht="21">
      <c r="A7" s="794" t="s">
        <v>567</v>
      </c>
      <c r="B7" s="794"/>
      <c r="C7" s="794"/>
      <c r="D7" s="794"/>
      <c r="E7" s="794"/>
      <c r="F7" s="794"/>
      <c r="G7" s="574" t="s">
        <v>568</v>
      </c>
    </row>
    <row r="8" spans="1:7" s="200" customFormat="1" ht="24">
      <c r="A8" s="575" t="s">
        <v>418</v>
      </c>
      <c r="B8" s="795" t="s">
        <v>569</v>
      </c>
      <c r="C8" s="795"/>
      <c r="D8" s="795"/>
      <c r="E8" s="795"/>
      <c r="F8" s="796"/>
      <c r="G8" s="574"/>
    </row>
    <row r="9" spans="1:7" s="200" customFormat="1" ht="24">
      <c r="A9" s="576"/>
      <c r="B9" s="577" t="s">
        <v>570</v>
      </c>
      <c r="C9" s="577"/>
      <c r="D9" s="577"/>
      <c r="E9" s="577"/>
      <c r="F9" s="578"/>
      <c r="G9" s="574"/>
    </row>
    <row r="10" spans="1:7" s="200" customFormat="1" ht="24">
      <c r="A10" s="579"/>
      <c r="B10" s="580" t="s">
        <v>570</v>
      </c>
      <c r="C10" s="581"/>
      <c r="D10" s="581"/>
      <c r="E10" s="581"/>
      <c r="F10" s="582"/>
      <c r="G10" s="548"/>
    </row>
    <row r="11" spans="1:7" s="200" customFormat="1" ht="24">
      <c r="A11" s="583"/>
      <c r="B11" s="584" t="s">
        <v>570</v>
      </c>
      <c r="C11" s="585"/>
      <c r="D11" s="585"/>
      <c r="E11" s="585"/>
      <c r="F11" s="586"/>
      <c r="G11" s="548"/>
    </row>
    <row r="12" s="200" customFormat="1" ht="18.75">
      <c r="A12" s="587" t="s">
        <v>778</v>
      </c>
    </row>
    <row r="13" s="200" customFormat="1" ht="18.75">
      <c r="A13" s="587" t="s">
        <v>779</v>
      </c>
    </row>
  </sheetData>
  <sheetProtection/>
  <mergeCells count="2">
    <mergeCell ref="A7:F7"/>
    <mergeCell ref="B8:F8"/>
  </mergeCells>
  <printOptions/>
  <pageMargins left="0.7874015748031497" right="0.5905511811023623" top="0.7874015748031497" bottom="0.5905511811023623" header="0.31496062992125984" footer="0.31496062992125984"/>
  <pageSetup horizontalDpi="600" verticalDpi="600" orientation="portrait" paperSize="9" r:id="rId2"/>
  <headerFooter>
    <oddFooter>&amp;C&amp;"TH SarabunPSK,Bold"&amp;16 23</oddFooter>
  </headerFooter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O22"/>
  <sheetViews>
    <sheetView showGridLines="0" view="pageBreakPreview" zoomScaleSheetLayoutView="100" workbookViewId="0" topLeftCell="A1">
      <selection activeCell="P9" sqref="P9"/>
    </sheetView>
  </sheetViews>
  <sheetFormatPr defaultColWidth="9.00390625" defaultRowHeight="14.25"/>
  <cols>
    <col min="1" max="1" width="6.125" style="135" customWidth="1"/>
    <col min="2" max="2" width="12.125" style="135" customWidth="1"/>
    <col min="3" max="3" width="5.75390625" style="135" customWidth="1"/>
    <col min="4" max="4" width="10.75390625" style="135" customWidth="1"/>
    <col min="5" max="5" width="7.25390625" style="135" customWidth="1"/>
    <col min="6" max="7" width="10.875" style="135" customWidth="1"/>
    <col min="8" max="8" width="9.375" style="135" customWidth="1"/>
    <col min="9" max="9" width="10.875" style="135" bestFit="1" customWidth="1"/>
    <col min="10" max="10" width="8.625" style="135" bestFit="1" customWidth="1"/>
    <col min="11" max="11" width="9.625" style="135" customWidth="1"/>
    <col min="12" max="12" width="8.125" style="135" bestFit="1" customWidth="1"/>
    <col min="13" max="13" width="7.625" style="135" bestFit="1" customWidth="1"/>
    <col min="14" max="14" width="7.375" style="135" bestFit="1" customWidth="1"/>
    <col min="15" max="16384" width="9.00390625" style="135" customWidth="1"/>
  </cols>
  <sheetData>
    <row r="1" spans="1:14" ht="21">
      <c r="A1" s="759" t="s">
        <v>842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</row>
    <row r="2" ht="9.75" customHeight="1"/>
    <row r="3" spans="1:14" ht="18.75">
      <c r="A3" s="765" t="s">
        <v>336</v>
      </c>
      <c r="B3" s="802" t="s">
        <v>189</v>
      </c>
      <c r="C3" s="802"/>
      <c r="D3" s="802"/>
      <c r="E3" s="803" t="s">
        <v>190</v>
      </c>
      <c r="F3" s="803"/>
      <c r="G3" s="803"/>
      <c r="H3" s="803"/>
      <c r="I3" s="803"/>
      <c r="J3" s="803"/>
      <c r="K3" s="803"/>
      <c r="L3" s="802" t="s">
        <v>337</v>
      </c>
      <c r="M3" s="802" t="s">
        <v>332</v>
      </c>
      <c r="N3" s="802" t="s">
        <v>331</v>
      </c>
    </row>
    <row r="4" spans="1:14" ht="18.75">
      <c r="A4" s="765"/>
      <c r="B4" s="802"/>
      <c r="C4" s="802"/>
      <c r="D4" s="802"/>
      <c r="E4" s="803" t="s">
        <v>182</v>
      </c>
      <c r="F4" s="803"/>
      <c r="G4" s="803"/>
      <c r="H4" s="803" t="s">
        <v>193</v>
      </c>
      <c r="I4" s="803"/>
      <c r="J4" s="803"/>
      <c r="K4" s="803"/>
      <c r="L4" s="802"/>
      <c r="M4" s="802"/>
      <c r="N4" s="802"/>
    </row>
    <row r="5" spans="1:14" ht="18.75">
      <c r="A5" s="765"/>
      <c r="B5" s="802"/>
      <c r="C5" s="802"/>
      <c r="D5" s="802"/>
      <c r="E5" s="214" t="s">
        <v>191</v>
      </c>
      <c r="F5" s="214" t="s">
        <v>177</v>
      </c>
      <c r="G5" s="214" t="s">
        <v>192</v>
      </c>
      <c r="H5" s="214" t="s">
        <v>146</v>
      </c>
      <c r="I5" s="214" t="s">
        <v>194</v>
      </c>
      <c r="J5" s="214" t="s">
        <v>328</v>
      </c>
      <c r="K5" s="214" t="s">
        <v>192</v>
      </c>
      <c r="L5" s="802"/>
      <c r="M5" s="802"/>
      <c r="N5" s="802"/>
    </row>
    <row r="6" spans="1:14" ht="18.75">
      <c r="A6" s="215" t="s">
        <v>196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</row>
    <row r="7" spans="1:14" ht="18.75">
      <c r="A7" s="191">
        <v>1</v>
      </c>
      <c r="B7" s="799"/>
      <c r="C7" s="800"/>
      <c r="D7" s="801"/>
      <c r="E7" s="218"/>
      <c r="F7" s="219"/>
      <c r="G7" s="218"/>
      <c r="H7" s="166"/>
      <c r="I7" s="166"/>
      <c r="J7" s="166"/>
      <c r="K7" s="220"/>
      <c r="L7" s="221"/>
      <c r="M7" s="222"/>
      <c r="N7" s="223"/>
    </row>
    <row r="8" spans="1:14" ht="18.75">
      <c r="A8" s="191">
        <v>2</v>
      </c>
      <c r="B8" s="799"/>
      <c r="C8" s="800"/>
      <c r="D8" s="801"/>
      <c r="E8" s="218"/>
      <c r="F8" s="219"/>
      <c r="G8" s="218"/>
      <c r="H8" s="166"/>
      <c r="I8" s="166"/>
      <c r="J8" s="166"/>
      <c r="K8" s="220"/>
      <c r="L8" s="221"/>
      <c r="M8" s="222"/>
      <c r="N8" s="223"/>
    </row>
    <row r="9" spans="1:14" ht="18.75">
      <c r="A9" s="191">
        <v>3</v>
      </c>
      <c r="B9" s="798"/>
      <c r="C9" s="798"/>
      <c r="D9" s="798"/>
      <c r="E9" s="223"/>
      <c r="F9" s="223"/>
      <c r="G9" s="223"/>
      <c r="H9" s="166"/>
      <c r="I9" s="166"/>
      <c r="J9" s="166"/>
      <c r="K9" s="220"/>
      <c r="L9" s="224"/>
      <c r="M9" s="222"/>
      <c r="N9" s="223"/>
    </row>
    <row r="10" spans="1:14" ht="18.75">
      <c r="A10" s="191">
        <v>4</v>
      </c>
      <c r="B10" s="798"/>
      <c r="C10" s="798"/>
      <c r="D10" s="798"/>
      <c r="E10" s="223"/>
      <c r="F10" s="223"/>
      <c r="G10" s="223"/>
      <c r="H10" s="166"/>
      <c r="I10" s="166"/>
      <c r="J10" s="166"/>
      <c r="K10" s="220"/>
      <c r="L10" s="224"/>
      <c r="M10" s="222"/>
      <c r="N10" s="223"/>
    </row>
    <row r="11" spans="1:14" ht="18.75">
      <c r="A11" s="191">
        <v>5</v>
      </c>
      <c r="B11" s="798"/>
      <c r="C11" s="798"/>
      <c r="D11" s="798"/>
      <c r="E11" s="223"/>
      <c r="F11" s="223"/>
      <c r="G11" s="223"/>
      <c r="H11" s="166"/>
      <c r="I11" s="166"/>
      <c r="J11" s="166"/>
      <c r="K11" s="220"/>
      <c r="L11" s="224"/>
      <c r="M11" s="222"/>
      <c r="N11" s="223"/>
    </row>
    <row r="12" spans="1:14" ht="18.75">
      <c r="A12" s="225"/>
      <c r="B12" s="226" t="s">
        <v>334</v>
      </c>
      <c r="C12" s="226"/>
      <c r="D12" s="226"/>
      <c r="E12" s="559">
        <f>SUM(E7:E11)</f>
        <v>0</v>
      </c>
      <c r="F12" s="559">
        <f>SUM(F7:F11)</f>
        <v>0</v>
      </c>
      <c r="G12" s="559">
        <f>SUM(G7:G11)</f>
        <v>0</v>
      </c>
      <c r="H12" s="560"/>
      <c r="I12" s="559">
        <f>SUM(I7:I11)</f>
        <v>0</v>
      </c>
      <c r="J12" s="560"/>
      <c r="K12" s="559">
        <f>SUM(K7:K11)</f>
        <v>0</v>
      </c>
      <c r="L12" s="559"/>
      <c r="M12" s="559">
        <f>SUM(M7:M11)</f>
        <v>0</v>
      </c>
      <c r="N12" s="227"/>
    </row>
    <row r="13" spans="1:14" ht="18.75">
      <c r="A13" s="215" t="s">
        <v>195</v>
      </c>
      <c r="B13" s="216"/>
      <c r="C13" s="216"/>
      <c r="D13" s="216"/>
      <c r="E13" s="228"/>
      <c r="F13" s="228"/>
      <c r="G13" s="228"/>
      <c r="H13" s="228"/>
      <c r="I13" s="228"/>
      <c r="J13" s="228"/>
      <c r="K13" s="228"/>
      <c r="L13" s="229"/>
      <c r="M13" s="230"/>
      <c r="N13" s="231"/>
    </row>
    <row r="14" spans="1:15" ht="18.75">
      <c r="A14" s="191">
        <v>1</v>
      </c>
      <c r="B14" s="804"/>
      <c r="C14" s="805"/>
      <c r="D14" s="806"/>
      <c r="E14" s="223"/>
      <c r="F14" s="223"/>
      <c r="G14" s="223"/>
      <c r="H14" s="166"/>
      <c r="I14" s="166"/>
      <c r="J14" s="166"/>
      <c r="K14" s="220"/>
      <c r="L14" s="224"/>
      <c r="M14" s="222"/>
      <c r="N14" s="223"/>
      <c r="O14" s="200"/>
    </row>
    <row r="15" spans="1:15" ht="18.75">
      <c r="A15" s="191">
        <v>2</v>
      </c>
      <c r="B15" s="799"/>
      <c r="C15" s="800"/>
      <c r="D15" s="801"/>
      <c r="E15" s="223"/>
      <c r="F15" s="223"/>
      <c r="G15" s="223"/>
      <c r="H15" s="166"/>
      <c r="I15" s="166"/>
      <c r="J15" s="166"/>
      <c r="K15" s="220"/>
      <c r="L15" s="224"/>
      <c r="M15" s="222"/>
      <c r="N15" s="223"/>
      <c r="O15" s="200"/>
    </row>
    <row r="16" spans="1:15" ht="18.75">
      <c r="A16" s="191">
        <v>3</v>
      </c>
      <c r="B16" s="797"/>
      <c r="C16" s="797"/>
      <c r="D16" s="797"/>
      <c r="E16" s="223"/>
      <c r="F16" s="223"/>
      <c r="G16" s="223"/>
      <c r="H16" s="166"/>
      <c r="I16" s="166"/>
      <c r="J16" s="166"/>
      <c r="K16" s="220"/>
      <c r="L16" s="224"/>
      <c r="M16" s="222"/>
      <c r="N16" s="223"/>
      <c r="O16" s="200"/>
    </row>
    <row r="17" spans="1:15" ht="18.75">
      <c r="A17" s="191">
        <v>4</v>
      </c>
      <c r="B17" s="797"/>
      <c r="C17" s="797"/>
      <c r="D17" s="797"/>
      <c r="E17" s="223"/>
      <c r="F17" s="223"/>
      <c r="G17" s="223"/>
      <c r="H17" s="166"/>
      <c r="I17" s="166"/>
      <c r="J17" s="166"/>
      <c r="K17" s="220"/>
      <c r="L17" s="224"/>
      <c r="M17" s="222"/>
      <c r="N17" s="223"/>
      <c r="O17" s="200"/>
    </row>
    <row r="18" spans="1:15" ht="18.75">
      <c r="A18" s="191">
        <v>5</v>
      </c>
      <c r="B18" s="797"/>
      <c r="C18" s="797"/>
      <c r="D18" s="797"/>
      <c r="E18" s="223"/>
      <c r="F18" s="223"/>
      <c r="G18" s="223"/>
      <c r="H18" s="223"/>
      <c r="I18" s="223"/>
      <c r="J18" s="223"/>
      <c r="K18" s="223"/>
      <c r="L18" s="224"/>
      <c r="M18" s="222"/>
      <c r="N18" s="223"/>
      <c r="O18" s="200"/>
    </row>
    <row r="19" spans="1:14" ht="18.75">
      <c r="A19" s="225"/>
      <c r="B19" s="226" t="s">
        <v>335</v>
      </c>
      <c r="C19" s="226"/>
      <c r="D19" s="226"/>
      <c r="E19" s="559">
        <f>SUM(E14:E18)</f>
        <v>0</v>
      </c>
      <c r="F19" s="559">
        <f>SUM(F14:F18)</f>
        <v>0</v>
      </c>
      <c r="G19" s="559">
        <f>SUM(G14:G18)</f>
        <v>0</v>
      </c>
      <c r="H19" s="560"/>
      <c r="I19" s="559">
        <f>SUM(I14:I18)</f>
        <v>0</v>
      </c>
      <c r="J19" s="560"/>
      <c r="K19" s="559">
        <f>SUM(K14:K18)</f>
        <v>0</v>
      </c>
      <c r="L19" s="559"/>
      <c r="M19" s="559">
        <f>SUM(M14:M18)</f>
        <v>0</v>
      </c>
      <c r="N19" s="227"/>
    </row>
    <row r="20" spans="1:4" ht="18.75">
      <c r="A20" s="143" t="s">
        <v>142</v>
      </c>
      <c r="B20" s="143" t="s">
        <v>315</v>
      </c>
      <c r="C20" s="143"/>
      <c r="D20" s="143"/>
    </row>
    <row r="21" spans="2:6" ht="18.75">
      <c r="B21" s="143" t="s">
        <v>197</v>
      </c>
      <c r="C21" s="232"/>
      <c r="D21" s="143" t="s">
        <v>843</v>
      </c>
      <c r="E21" s="233"/>
      <c r="F21" s="143"/>
    </row>
    <row r="22" spans="2:6" ht="18.75">
      <c r="B22" s="143" t="s">
        <v>198</v>
      </c>
      <c r="C22" s="234"/>
      <c r="D22" s="143" t="s">
        <v>844</v>
      </c>
      <c r="E22" s="233"/>
      <c r="F22" s="143"/>
    </row>
  </sheetData>
  <sheetProtection/>
  <mergeCells count="19">
    <mergeCell ref="A3:A5"/>
    <mergeCell ref="E3:K3"/>
    <mergeCell ref="E4:G4"/>
    <mergeCell ref="H4:K4"/>
    <mergeCell ref="A1:N1"/>
    <mergeCell ref="B17:D17"/>
    <mergeCell ref="B14:D14"/>
    <mergeCell ref="L3:L5"/>
    <mergeCell ref="M3:M5"/>
    <mergeCell ref="B16:D16"/>
    <mergeCell ref="B18:D18"/>
    <mergeCell ref="B9:D9"/>
    <mergeCell ref="B10:D10"/>
    <mergeCell ref="B7:D7"/>
    <mergeCell ref="N3:N5"/>
    <mergeCell ref="B8:D8"/>
    <mergeCell ref="B11:D11"/>
    <mergeCell ref="B15:D15"/>
    <mergeCell ref="B3:D5"/>
  </mergeCells>
  <printOptions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>
    <oddFooter>&amp;C&amp;"TH SarabunPSK,Bold"&amp;16 24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15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4.25"/>
  <cols>
    <col min="1" max="1" width="5.25390625" style="135" customWidth="1"/>
    <col min="2" max="2" width="33.875" style="135" customWidth="1"/>
    <col min="3" max="3" width="28.125" style="135" customWidth="1"/>
    <col min="4" max="5" width="13.125" style="135" customWidth="1"/>
    <col min="6" max="6" width="10.00390625" style="135" customWidth="1"/>
    <col min="7" max="7" width="19.75390625" style="135" customWidth="1"/>
    <col min="8" max="16384" width="9.00390625" style="135" customWidth="1"/>
  </cols>
  <sheetData>
    <row r="1" spans="1:7" s="23" customFormat="1" ht="21">
      <c r="A1" s="759" t="s">
        <v>845</v>
      </c>
      <c r="B1" s="759"/>
      <c r="C1" s="759"/>
      <c r="D1" s="759"/>
      <c r="E1" s="759"/>
      <c r="F1" s="759"/>
      <c r="G1" s="759"/>
    </row>
    <row r="2" ht="11.25" customHeight="1"/>
    <row r="3" spans="1:7" ht="18.75">
      <c r="A3" s="765" t="s">
        <v>336</v>
      </c>
      <c r="B3" s="802" t="s">
        <v>189</v>
      </c>
      <c r="C3" s="765" t="s">
        <v>199</v>
      </c>
      <c r="D3" s="764" t="s">
        <v>200</v>
      </c>
      <c r="E3" s="764"/>
      <c r="F3" s="802" t="s">
        <v>407</v>
      </c>
      <c r="G3" s="802" t="s">
        <v>204</v>
      </c>
    </row>
    <row r="4" spans="1:7" ht="18.75">
      <c r="A4" s="765"/>
      <c r="B4" s="802"/>
      <c r="C4" s="765"/>
      <c r="D4" s="235" t="s">
        <v>201</v>
      </c>
      <c r="E4" s="235" t="s">
        <v>203</v>
      </c>
      <c r="F4" s="802"/>
      <c r="G4" s="802"/>
    </row>
    <row r="5" spans="1:7" ht="18.75">
      <c r="A5" s="765"/>
      <c r="B5" s="802"/>
      <c r="C5" s="765"/>
      <c r="D5" s="236" t="s">
        <v>202</v>
      </c>
      <c r="E5" s="236" t="s">
        <v>202</v>
      </c>
      <c r="F5" s="802"/>
      <c r="G5" s="802"/>
    </row>
    <row r="6" spans="1:7" ht="18.75">
      <c r="A6" s="237"/>
      <c r="B6" s="225"/>
      <c r="C6" s="238"/>
      <c r="D6" s="239"/>
      <c r="E6" s="239"/>
      <c r="F6" s="240"/>
      <c r="G6" s="241"/>
    </row>
    <row r="7" spans="1:7" ht="18.75">
      <c r="A7" s="237"/>
      <c r="B7" s="225"/>
      <c r="C7" s="238"/>
      <c r="D7" s="242"/>
      <c r="E7" s="242"/>
      <c r="F7" s="240"/>
      <c r="G7" s="241"/>
    </row>
    <row r="8" spans="1:7" ht="18.75">
      <c r="A8" s="237"/>
      <c r="B8" s="243"/>
      <c r="C8" s="244"/>
      <c r="D8" s="237"/>
      <c r="E8" s="237"/>
      <c r="F8" s="240"/>
      <c r="G8" s="245"/>
    </row>
    <row r="9" spans="1:7" ht="18.75">
      <c r="A9" s="237"/>
      <c r="B9" s="243"/>
      <c r="C9" s="244"/>
      <c r="D9" s="237"/>
      <c r="E9" s="237"/>
      <c r="F9" s="240"/>
      <c r="G9" s="245"/>
    </row>
    <row r="10" spans="1:7" ht="18.75">
      <c r="A10" s="237"/>
      <c r="B10" s="243"/>
      <c r="C10" s="244"/>
      <c r="D10" s="237"/>
      <c r="E10" s="237"/>
      <c r="F10" s="240"/>
      <c r="G10" s="245"/>
    </row>
    <row r="11" spans="1:7" ht="18.75">
      <c r="A11" s="237"/>
      <c r="B11" s="243"/>
      <c r="C11" s="244"/>
      <c r="D11" s="237"/>
      <c r="E11" s="237"/>
      <c r="F11" s="240"/>
      <c r="G11" s="245"/>
    </row>
    <row r="12" spans="1:7" ht="18.75">
      <c r="A12" s="237"/>
      <c r="B12" s="243"/>
      <c r="C12" s="244"/>
      <c r="D12" s="237"/>
      <c r="E12" s="237"/>
      <c r="F12" s="240"/>
      <c r="G12" s="245"/>
    </row>
    <row r="13" spans="1:7" ht="18.75">
      <c r="A13" s="237"/>
      <c r="B13" s="243"/>
      <c r="C13" s="244"/>
      <c r="D13" s="237"/>
      <c r="E13" s="237"/>
      <c r="F13" s="240"/>
      <c r="G13" s="245"/>
    </row>
    <row r="14" spans="1:7" ht="18.75">
      <c r="A14" s="237"/>
      <c r="B14" s="243"/>
      <c r="C14" s="244"/>
      <c r="D14" s="237"/>
      <c r="E14" s="237"/>
      <c r="F14" s="240"/>
      <c r="G14" s="245"/>
    </row>
    <row r="15" spans="1:2" ht="18.75">
      <c r="A15" s="509" t="s">
        <v>627</v>
      </c>
      <c r="B15" s="481"/>
    </row>
  </sheetData>
  <sheetProtection/>
  <mergeCells count="7">
    <mergeCell ref="A1:G1"/>
    <mergeCell ref="A3:A5"/>
    <mergeCell ref="B3:B5"/>
    <mergeCell ref="C3:C5"/>
    <mergeCell ref="D3:E3"/>
    <mergeCell ref="F3:F5"/>
    <mergeCell ref="G3:G5"/>
  </mergeCells>
  <printOptions/>
  <pageMargins left="0.5905511811023623" right="0.7874015748031497" top="0.7874015748031497" bottom="0.5905511811023623" header="0.31496062992125984" footer="0.31496062992125984"/>
  <pageSetup horizontalDpi="600" verticalDpi="600" orientation="landscape" paperSize="9" r:id="rId1"/>
  <headerFooter>
    <oddFooter>&amp;C&amp;"TH SarabunPSK,Bold"&amp;16 25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15"/>
  <sheetViews>
    <sheetView showGridLines="0" view="pageBreakPreview" zoomScaleSheetLayoutView="100" zoomScalePageLayoutView="90" workbookViewId="0" topLeftCell="A1">
      <selection activeCell="M17" sqref="M17"/>
    </sheetView>
  </sheetViews>
  <sheetFormatPr defaultColWidth="9.00390625" defaultRowHeight="14.25"/>
  <cols>
    <col min="1" max="1" width="5.25390625" style="135" customWidth="1"/>
    <col min="2" max="2" width="33.875" style="135" customWidth="1"/>
    <col min="3" max="3" width="28.125" style="135" customWidth="1"/>
    <col min="4" max="5" width="13.125" style="135" customWidth="1"/>
    <col min="6" max="6" width="10.00390625" style="135" customWidth="1"/>
    <col min="7" max="7" width="19.75390625" style="135" customWidth="1"/>
    <col min="8" max="16384" width="9.00390625" style="135" customWidth="1"/>
  </cols>
  <sheetData>
    <row r="1" spans="1:7" s="23" customFormat="1" ht="21">
      <c r="A1" s="759" t="s">
        <v>846</v>
      </c>
      <c r="B1" s="759"/>
      <c r="C1" s="759"/>
      <c r="D1" s="759"/>
      <c r="E1" s="759"/>
      <c r="F1" s="759"/>
      <c r="G1" s="759"/>
    </row>
    <row r="2" ht="11.25" customHeight="1"/>
    <row r="3" spans="1:7" ht="18.75">
      <c r="A3" s="765" t="s">
        <v>336</v>
      </c>
      <c r="B3" s="802" t="s">
        <v>189</v>
      </c>
      <c r="C3" s="765" t="s">
        <v>199</v>
      </c>
      <c r="D3" s="764" t="s">
        <v>200</v>
      </c>
      <c r="E3" s="764"/>
      <c r="F3" s="802" t="s">
        <v>407</v>
      </c>
      <c r="G3" s="802" t="s">
        <v>204</v>
      </c>
    </row>
    <row r="4" spans="1:7" ht="18.75">
      <c r="A4" s="765"/>
      <c r="B4" s="802"/>
      <c r="C4" s="765"/>
      <c r="D4" s="235" t="s">
        <v>201</v>
      </c>
      <c r="E4" s="235" t="s">
        <v>203</v>
      </c>
      <c r="F4" s="802"/>
      <c r="G4" s="802"/>
    </row>
    <row r="5" spans="1:7" ht="18.75">
      <c r="A5" s="765"/>
      <c r="B5" s="802"/>
      <c r="C5" s="765"/>
      <c r="D5" s="236" t="s">
        <v>202</v>
      </c>
      <c r="E5" s="236" t="s">
        <v>202</v>
      </c>
      <c r="F5" s="802"/>
      <c r="G5" s="802"/>
    </row>
    <row r="6" spans="1:7" ht="18.75">
      <c r="A6" s="246"/>
      <c r="B6" s="247"/>
      <c r="C6" s="247"/>
      <c r="D6" s="248"/>
      <c r="E6" s="248"/>
      <c r="F6" s="249"/>
      <c r="G6" s="241"/>
    </row>
    <row r="7" spans="1:7" ht="18.75">
      <c r="A7" s="246"/>
      <c r="B7" s="250"/>
      <c r="C7" s="250"/>
      <c r="D7" s="251"/>
      <c r="E7" s="248"/>
      <c r="F7" s="249"/>
      <c r="G7" s="241"/>
    </row>
    <row r="8" spans="1:7" ht="18.75">
      <c r="A8" s="237"/>
      <c r="B8" s="243"/>
      <c r="C8" s="244"/>
      <c r="D8" s="237"/>
      <c r="E8" s="237"/>
      <c r="F8" s="240"/>
      <c r="G8" s="245"/>
    </row>
    <row r="9" spans="1:7" ht="18.75">
      <c r="A9" s="237"/>
      <c r="B9" s="243"/>
      <c r="C9" s="244"/>
      <c r="D9" s="237"/>
      <c r="E9" s="237"/>
      <c r="F9" s="240"/>
      <c r="G9" s="245"/>
    </row>
    <row r="10" spans="1:7" ht="18.75">
      <c r="A10" s="237"/>
      <c r="B10" s="243"/>
      <c r="C10" s="244"/>
      <c r="D10" s="237"/>
      <c r="E10" s="237"/>
      <c r="F10" s="240"/>
      <c r="G10" s="245"/>
    </row>
    <row r="11" spans="1:7" ht="18.75">
      <c r="A11" s="237"/>
      <c r="B11" s="243"/>
      <c r="C11" s="244"/>
      <c r="D11" s="237"/>
      <c r="E11" s="237"/>
      <c r="F11" s="240"/>
      <c r="G11" s="245"/>
    </row>
    <row r="12" spans="1:7" ht="18.75">
      <c r="A12" s="237"/>
      <c r="B12" s="243"/>
      <c r="C12" s="244"/>
      <c r="D12" s="237"/>
      <c r="E12" s="237"/>
      <c r="F12" s="240"/>
      <c r="G12" s="245"/>
    </row>
    <row r="13" spans="1:7" ht="18.75">
      <c r="A13" s="237"/>
      <c r="B13" s="243"/>
      <c r="C13" s="244"/>
      <c r="D13" s="237"/>
      <c r="E13" s="237"/>
      <c r="F13" s="240"/>
      <c r="G13" s="245"/>
    </row>
    <row r="14" spans="1:7" ht="18.75">
      <c r="A14" s="510"/>
      <c r="B14" s="243"/>
      <c r="C14" s="244"/>
      <c r="D14" s="237"/>
      <c r="E14" s="237"/>
      <c r="F14" s="240"/>
      <c r="G14" s="245"/>
    </row>
    <row r="15" spans="1:2" ht="18.75">
      <c r="A15" s="511" t="s">
        <v>627</v>
      </c>
      <c r="B15" s="481"/>
    </row>
  </sheetData>
  <sheetProtection/>
  <mergeCells count="7">
    <mergeCell ref="A1:G1"/>
    <mergeCell ref="A3:A5"/>
    <mergeCell ref="B3:B5"/>
    <mergeCell ref="C3:C5"/>
    <mergeCell ref="D3:E3"/>
    <mergeCell ref="F3:F5"/>
    <mergeCell ref="G3:G5"/>
  </mergeCells>
  <printOptions/>
  <pageMargins left="0.5905511811023623" right="0.7874015748031497" top="0.7874015748031497" bottom="0.5905511811023623" header="0.31496062992125984" footer="0.31496062992125984"/>
  <pageSetup horizontalDpi="600" verticalDpi="600" orientation="landscape" paperSize="9" r:id="rId1"/>
  <headerFooter>
    <oddFooter>&amp;C&amp;"TH SarabunPSK,Bold"&amp;16 26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M35"/>
  <sheetViews>
    <sheetView showGridLines="0" view="pageBreakPreview" zoomScaleSheetLayoutView="100" workbookViewId="0" topLeftCell="B1">
      <selection activeCell="P19" sqref="P19"/>
    </sheetView>
  </sheetViews>
  <sheetFormatPr defaultColWidth="9.00390625" defaultRowHeight="14.25"/>
  <cols>
    <col min="1" max="1" width="3.25390625" style="252" customWidth="1"/>
    <col min="2" max="2" width="8.25390625" style="252" customWidth="1"/>
    <col min="3" max="3" width="4.375" style="252" customWidth="1"/>
    <col min="4" max="4" width="2.875" style="252" customWidth="1"/>
    <col min="5" max="5" width="2.375" style="252" customWidth="1"/>
    <col min="6" max="6" width="6.00390625" style="252" customWidth="1"/>
    <col min="7" max="7" width="9.00390625" style="252" customWidth="1"/>
    <col min="8" max="8" width="3.625" style="252" customWidth="1"/>
    <col min="9" max="9" width="2.75390625" style="252" customWidth="1"/>
    <col min="10" max="10" width="6.00390625" style="252" customWidth="1"/>
    <col min="11" max="11" width="6.50390625" style="252" customWidth="1"/>
    <col min="12" max="13" width="13.375" style="252" customWidth="1"/>
    <col min="14" max="16384" width="9.00390625" style="252" customWidth="1"/>
  </cols>
  <sheetData>
    <row r="1" spans="1:13" ht="21">
      <c r="A1" s="808" t="s">
        <v>205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</row>
    <row r="2" spans="1:13" ht="21">
      <c r="A2" s="808" t="s">
        <v>206</v>
      </c>
      <c r="B2" s="808"/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</row>
    <row r="3" spans="1:13" ht="11.25" customHeight="1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18.75">
      <c r="A4" s="253" t="s">
        <v>207</v>
      </c>
      <c r="B4" s="253" t="s">
        <v>208</v>
      </c>
      <c r="C4" s="253"/>
      <c r="D4" s="254"/>
      <c r="E4" s="254"/>
      <c r="F4" s="254"/>
      <c r="G4" s="253"/>
      <c r="H4" s="253"/>
      <c r="I4" s="253"/>
      <c r="J4" s="253"/>
      <c r="K4" s="253"/>
      <c r="L4" s="253"/>
      <c r="M4" s="253"/>
    </row>
    <row r="5" spans="1:13" ht="18.75">
      <c r="A5" s="253" t="s">
        <v>209</v>
      </c>
      <c r="B5" s="253" t="s">
        <v>210</v>
      </c>
      <c r="C5" s="254"/>
      <c r="D5" s="254"/>
      <c r="E5" s="254"/>
      <c r="F5" s="255"/>
      <c r="G5" s="254"/>
      <c r="H5" s="254"/>
      <c r="I5" s="254"/>
      <c r="J5" s="254"/>
      <c r="K5" s="254"/>
      <c r="L5" s="254"/>
      <c r="M5" s="254"/>
    </row>
    <row r="6" spans="1:13" ht="18.75">
      <c r="A6" s="253" t="s">
        <v>211</v>
      </c>
      <c r="B6" s="253" t="s">
        <v>212</v>
      </c>
      <c r="C6" s="253"/>
      <c r="D6" s="253"/>
      <c r="E6" s="254"/>
      <c r="F6" s="254"/>
      <c r="G6" s="254"/>
      <c r="H6" s="254"/>
      <c r="I6" s="253"/>
      <c r="J6" s="253" t="s">
        <v>213</v>
      </c>
      <c r="K6" s="254"/>
      <c r="L6" s="255"/>
      <c r="M6" s="255"/>
    </row>
    <row r="7" spans="1:13" ht="18.75">
      <c r="A7" s="253" t="s">
        <v>214</v>
      </c>
      <c r="B7" s="253" t="s">
        <v>215</v>
      </c>
      <c r="C7" s="253"/>
      <c r="D7" s="254"/>
      <c r="E7" s="254"/>
      <c r="F7" s="254"/>
      <c r="G7" s="254"/>
      <c r="H7" s="254"/>
      <c r="I7" s="254"/>
      <c r="J7" s="254"/>
      <c r="K7" s="254"/>
      <c r="L7" s="254"/>
      <c r="M7" s="255"/>
    </row>
    <row r="8" spans="1:13" ht="18.75">
      <c r="A8" s="253" t="s">
        <v>216</v>
      </c>
      <c r="B8" s="253" t="s">
        <v>357</v>
      </c>
      <c r="C8" s="253"/>
      <c r="D8" s="253"/>
      <c r="E8" s="253"/>
      <c r="F8" s="255"/>
      <c r="G8" s="255"/>
      <c r="H8" s="253"/>
      <c r="I8" s="253"/>
      <c r="J8" s="253"/>
      <c r="K8" s="253"/>
      <c r="L8" s="253"/>
      <c r="M8" s="253"/>
    </row>
    <row r="9" spans="1:13" ht="18.75">
      <c r="A9" s="253" t="s">
        <v>217</v>
      </c>
      <c r="B9" s="253" t="s">
        <v>218</v>
      </c>
      <c r="C9" s="253"/>
      <c r="D9" s="254"/>
      <c r="E9" s="254"/>
      <c r="F9" s="254"/>
      <c r="G9" s="254"/>
      <c r="H9" s="254"/>
      <c r="I9" s="254"/>
      <c r="J9" s="254"/>
      <c r="K9" s="254"/>
      <c r="L9" s="254"/>
      <c r="M9" s="254"/>
    </row>
    <row r="10" spans="1:13" ht="18.75">
      <c r="A10" s="253" t="s">
        <v>219</v>
      </c>
      <c r="B10" s="253" t="s">
        <v>220</v>
      </c>
      <c r="C10" s="253"/>
      <c r="D10" s="255"/>
      <c r="E10" s="255"/>
      <c r="F10" s="255"/>
      <c r="G10" s="255"/>
      <c r="H10" s="255"/>
      <c r="I10" s="255"/>
      <c r="J10" s="255"/>
      <c r="K10" s="255"/>
      <c r="L10" s="255"/>
      <c r="M10" s="254"/>
    </row>
    <row r="11" spans="1:13" ht="18.75">
      <c r="A11" s="253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</row>
    <row r="12" spans="1:13" ht="10.5" customHeight="1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</row>
    <row r="13" spans="1:13" ht="18.75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6" t="s">
        <v>191</v>
      </c>
      <c r="L13" s="256" t="s">
        <v>177</v>
      </c>
      <c r="M13" s="256" t="s">
        <v>192</v>
      </c>
    </row>
    <row r="14" spans="1:13" ht="18.75">
      <c r="A14" s="253" t="s">
        <v>222</v>
      </c>
      <c r="B14" s="253" t="s">
        <v>223</v>
      </c>
      <c r="C14" s="253"/>
      <c r="D14" s="253"/>
      <c r="E14" s="253"/>
      <c r="F14" s="253"/>
      <c r="G14" s="253"/>
      <c r="H14" s="253"/>
      <c r="I14" s="253"/>
      <c r="J14" s="253"/>
      <c r="K14" s="257"/>
      <c r="L14" s="258"/>
      <c r="M14" s="259"/>
    </row>
    <row r="15" spans="1:13" ht="18.75">
      <c r="A15" s="253" t="s">
        <v>224</v>
      </c>
      <c r="B15" s="253" t="s">
        <v>227</v>
      </c>
      <c r="C15" s="253"/>
      <c r="D15" s="253"/>
      <c r="E15" s="253"/>
      <c r="F15" s="253"/>
      <c r="G15" s="253"/>
      <c r="H15" s="253"/>
      <c r="I15" s="253"/>
      <c r="J15" s="253"/>
      <c r="K15" s="257"/>
      <c r="L15" s="258"/>
      <c r="M15" s="259"/>
    </row>
    <row r="16" spans="1:13" ht="18.75">
      <c r="A16" s="253" t="s">
        <v>225</v>
      </c>
      <c r="B16" s="253" t="s">
        <v>226</v>
      </c>
      <c r="C16" s="253"/>
      <c r="D16" s="253"/>
      <c r="E16" s="253"/>
      <c r="F16" s="253"/>
      <c r="G16" s="253"/>
      <c r="H16" s="253"/>
      <c r="I16" s="253"/>
      <c r="J16" s="253"/>
      <c r="K16" s="257"/>
      <c r="L16" s="258"/>
      <c r="M16" s="259"/>
    </row>
    <row r="17" spans="1:13" ht="18.75">
      <c r="A17" s="253" t="s">
        <v>228</v>
      </c>
      <c r="B17" s="253" t="s">
        <v>229</v>
      </c>
      <c r="C17" s="253"/>
      <c r="D17" s="253"/>
      <c r="E17" s="253"/>
      <c r="F17" s="253"/>
      <c r="G17" s="253"/>
      <c r="H17" s="253"/>
      <c r="I17" s="253"/>
      <c r="J17" s="253"/>
      <c r="K17" s="253"/>
      <c r="L17" s="259"/>
      <c r="M17" s="260" t="s">
        <v>157</v>
      </c>
    </row>
    <row r="18" spans="1:13" ht="18.75">
      <c r="A18" s="253" t="s">
        <v>230</v>
      </c>
      <c r="B18" s="253" t="s">
        <v>231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9"/>
      <c r="M18" s="260" t="s">
        <v>221</v>
      </c>
    </row>
    <row r="19" spans="1:13" ht="18.75">
      <c r="A19" s="253" t="s">
        <v>232</v>
      </c>
      <c r="B19" s="253" t="s">
        <v>233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</row>
    <row r="20" spans="1:13" ht="18.75">
      <c r="A20" s="253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</row>
    <row r="21" spans="1:13" ht="18.75">
      <c r="A21" s="253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</row>
    <row r="22" spans="1:13" ht="18.75">
      <c r="A22" s="253"/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</row>
    <row r="23" spans="1:13" ht="12" customHeight="1">
      <c r="A23" s="253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</row>
    <row r="24" spans="1:13" ht="18.75">
      <c r="A24" s="253" t="s">
        <v>234</v>
      </c>
      <c r="B24" s="253" t="s">
        <v>235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</row>
    <row r="25" spans="1:13" ht="18.75">
      <c r="A25" s="253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</row>
    <row r="26" spans="1:13" ht="18.75">
      <c r="A26" s="253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</row>
    <row r="27" spans="1:13" ht="18.75">
      <c r="A27" s="253"/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</row>
    <row r="28" spans="1:13" ht="12" customHeight="1">
      <c r="A28" s="253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</row>
    <row r="29" spans="1:13" ht="18.75">
      <c r="A29" s="253" t="s">
        <v>236</v>
      </c>
      <c r="B29" s="253" t="s">
        <v>237</v>
      </c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</row>
    <row r="30" spans="1:13" ht="18.75">
      <c r="A30" s="253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</row>
    <row r="31" spans="1:13" ht="18.75">
      <c r="A31" s="253"/>
      <c r="B31" s="254"/>
      <c r="C31" s="807"/>
      <c r="D31" s="807"/>
      <c r="E31" s="807"/>
      <c r="F31" s="807"/>
      <c r="G31" s="807"/>
      <c r="H31" s="807"/>
      <c r="I31" s="807"/>
      <c r="J31" s="807"/>
      <c r="K31" s="807"/>
      <c r="L31" s="807"/>
      <c r="M31" s="807"/>
    </row>
    <row r="32" spans="1:13" ht="18.75">
      <c r="A32" s="253"/>
      <c r="B32" s="254"/>
      <c r="C32" s="807"/>
      <c r="D32" s="807"/>
      <c r="E32" s="807"/>
      <c r="F32" s="807"/>
      <c r="G32" s="807"/>
      <c r="H32" s="807"/>
      <c r="I32" s="807"/>
      <c r="J32" s="807"/>
      <c r="K32" s="807"/>
      <c r="L32" s="807"/>
      <c r="M32" s="807"/>
    </row>
    <row r="33" spans="1:13" ht="18.75">
      <c r="A33" s="253"/>
      <c r="B33" s="255"/>
      <c r="C33" s="807"/>
      <c r="D33" s="807"/>
      <c r="E33" s="807"/>
      <c r="F33" s="807"/>
      <c r="G33" s="807"/>
      <c r="H33" s="807"/>
      <c r="I33" s="807"/>
      <c r="J33" s="807"/>
      <c r="K33" s="807"/>
      <c r="L33" s="807"/>
      <c r="M33" s="807"/>
    </row>
    <row r="34" spans="1:13" ht="18.75">
      <c r="A34" s="253"/>
      <c r="B34" s="255"/>
      <c r="C34" s="807"/>
      <c r="D34" s="807"/>
      <c r="E34" s="807"/>
      <c r="F34" s="807"/>
      <c r="G34" s="807"/>
      <c r="H34" s="807"/>
      <c r="I34" s="807"/>
      <c r="J34" s="807"/>
      <c r="K34" s="807"/>
      <c r="L34" s="807"/>
      <c r="M34" s="807"/>
    </row>
    <row r="35" spans="1:13" ht="22.5" customHeight="1">
      <c r="A35" s="253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</row>
  </sheetData>
  <sheetProtection/>
  <mergeCells count="6">
    <mergeCell ref="C33:M33"/>
    <mergeCell ref="C34:M34"/>
    <mergeCell ref="A1:M1"/>
    <mergeCell ref="A2:M2"/>
    <mergeCell ref="C31:M31"/>
    <mergeCell ref="C32:M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&amp;C&amp;"TH SarabunPSK,Bold"&amp;16 27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27"/>
  <sheetViews>
    <sheetView showGridLines="0" view="pageBreakPreview" zoomScaleSheetLayoutView="100" workbookViewId="0" topLeftCell="A1">
      <selection activeCell="M27" sqref="M27"/>
    </sheetView>
  </sheetViews>
  <sheetFormatPr defaultColWidth="9.00390625" defaultRowHeight="14.25"/>
  <cols>
    <col min="1" max="1" width="3.875" style="23" customWidth="1"/>
    <col min="2" max="2" width="12.25390625" style="23" customWidth="1"/>
    <col min="3" max="3" width="3.875" style="23" customWidth="1"/>
    <col min="4" max="8" width="9.00390625" style="23" customWidth="1"/>
    <col min="9" max="9" width="12.75390625" style="23" customWidth="1"/>
    <col min="10" max="10" width="7.00390625" style="24" customWidth="1"/>
    <col min="11" max="16384" width="9.00390625" style="23" customWidth="1"/>
  </cols>
  <sheetData>
    <row r="1" spans="2:10" ht="30.75">
      <c r="B1" s="634" t="s">
        <v>42</v>
      </c>
      <c r="C1" s="634"/>
      <c r="D1" s="634"/>
      <c r="E1" s="634"/>
      <c r="F1" s="634"/>
      <c r="G1" s="634"/>
      <c r="H1" s="634"/>
      <c r="I1" s="634"/>
      <c r="J1" s="634"/>
    </row>
    <row r="3" spans="3:10" s="25" customFormat="1" ht="26.25">
      <c r="C3" s="26"/>
      <c r="D3" s="26"/>
      <c r="E3" s="26"/>
      <c r="F3" s="26"/>
      <c r="G3" s="26"/>
      <c r="H3" s="26"/>
      <c r="I3" s="26"/>
      <c r="J3" s="27" t="s">
        <v>43</v>
      </c>
    </row>
    <row r="5" spans="1:10" s="25" customFormat="1" ht="26.25">
      <c r="A5" s="25" t="s">
        <v>44</v>
      </c>
      <c r="J5" s="478">
        <v>1</v>
      </c>
    </row>
    <row r="6" spans="1:10" s="25" customFormat="1" ht="26.25">
      <c r="A6" s="25" t="s">
        <v>45</v>
      </c>
      <c r="J6" s="28"/>
    </row>
    <row r="7" spans="1:10" s="25" customFormat="1" ht="26.25">
      <c r="A7" s="25" t="s">
        <v>46</v>
      </c>
      <c r="C7" s="25" t="s">
        <v>47</v>
      </c>
      <c r="J7" s="478">
        <v>3</v>
      </c>
    </row>
    <row r="8" spans="1:10" s="25" customFormat="1" ht="26.25">
      <c r="A8" s="25" t="s">
        <v>48</v>
      </c>
      <c r="C8" s="25" t="s">
        <v>49</v>
      </c>
      <c r="J8" s="478">
        <v>7</v>
      </c>
    </row>
    <row r="9" spans="1:10" s="25" customFormat="1" ht="26.25">
      <c r="A9" s="25" t="s">
        <v>50</v>
      </c>
      <c r="C9" s="25" t="s">
        <v>51</v>
      </c>
      <c r="J9" s="478">
        <v>8</v>
      </c>
    </row>
    <row r="10" spans="1:10" s="25" customFormat="1" ht="26.25">
      <c r="A10" s="25" t="s">
        <v>52</v>
      </c>
      <c r="C10" s="25" t="s">
        <v>53</v>
      </c>
      <c r="J10" s="478">
        <v>10</v>
      </c>
    </row>
    <row r="11" spans="1:10" s="25" customFormat="1" ht="26.25">
      <c r="A11" s="25" t="s">
        <v>54</v>
      </c>
      <c r="C11" s="25" t="s">
        <v>55</v>
      </c>
      <c r="J11" s="478">
        <v>23</v>
      </c>
    </row>
    <row r="12" spans="3:10" s="25" customFormat="1" ht="26.25">
      <c r="C12" s="25" t="s">
        <v>10</v>
      </c>
      <c r="J12" s="28"/>
    </row>
    <row r="13" spans="1:10" s="25" customFormat="1" ht="26.25">
      <c r="A13" s="25" t="s">
        <v>56</v>
      </c>
      <c r="C13" s="25" t="s">
        <v>309</v>
      </c>
      <c r="J13" s="478">
        <v>32</v>
      </c>
    </row>
    <row r="14" spans="3:10" s="25" customFormat="1" ht="26.25">
      <c r="C14" s="25" t="s">
        <v>310</v>
      </c>
      <c r="J14" s="28"/>
    </row>
    <row r="15" spans="1:10" s="25" customFormat="1" ht="26.25">
      <c r="A15" s="25" t="s">
        <v>57</v>
      </c>
      <c r="C15" s="25" t="s">
        <v>58</v>
      </c>
      <c r="J15" s="478">
        <v>38</v>
      </c>
    </row>
    <row r="16" spans="1:10" s="25" customFormat="1" ht="26.25">
      <c r="A16" s="25" t="s">
        <v>59</v>
      </c>
      <c r="C16" s="25" t="s">
        <v>60</v>
      </c>
      <c r="J16" s="478">
        <v>43</v>
      </c>
    </row>
    <row r="17" spans="1:10" s="59" customFormat="1" ht="26.25">
      <c r="A17" s="58" t="s">
        <v>603</v>
      </c>
      <c r="J17" s="60"/>
    </row>
    <row r="18" spans="1:10" s="59" customFormat="1" ht="26.25">
      <c r="A18" s="58"/>
      <c r="B18" s="58" t="s">
        <v>632</v>
      </c>
      <c r="C18" s="58"/>
      <c r="D18" s="58"/>
      <c r="E18" s="58"/>
      <c r="F18" s="58"/>
      <c r="J18" s="616"/>
    </row>
    <row r="19" spans="1:10" s="59" customFormat="1" ht="26.25">
      <c r="A19" s="58"/>
      <c r="B19" s="58" t="s">
        <v>634</v>
      </c>
      <c r="C19" s="58"/>
      <c r="D19" s="58"/>
      <c r="E19" s="58"/>
      <c r="F19" s="58"/>
      <c r="J19" s="616"/>
    </row>
    <row r="20" spans="1:10" s="59" customFormat="1" ht="26.25">
      <c r="A20" s="58"/>
      <c r="B20" s="58" t="s">
        <v>635</v>
      </c>
      <c r="C20" s="58"/>
      <c r="D20" s="58"/>
      <c r="E20" s="58"/>
      <c r="F20" s="58"/>
      <c r="J20" s="616"/>
    </row>
    <row r="21" spans="1:10" s="59" customFormat="1" ht="26.25">
      <c r="A21" s="58"/>
      <c r="B21" s="58" t="s">
        <v>636</v>
      </c>
      <c r="C21" s="58"/>
      <c r="D21" s="58"/>
      <c r="E21" s="58"/>
      <c r="F21" s="58"/>
      <c r="J21" s="616"/>
    </row>
    <row r="22" spans="1:10" s="59" customFormat="1" ht="26.25">
      <c r="A22" s="58"/>
      <c r="B22" s="58" t="s">
        <v>676</v>
      </c>
      <c r="C22" s="58"/>
      <c r="D22" s="58"/>
      <c r="E22" s="58"/>
      <c r="F22" s="58"/>
      <c r="J22" s="616"/>
    </row>
    <row r="23" spans="1:10" s="59" customFormat="1" ht="26.25">
      <c r="A23" s="58"/>
      <c r="B23" s="58" t="s">
        <v>29</v>
      </c>
      <c r="C23" s="58"/>
      <c r="D23" s="58"/>
      <c r="E23" s="58"/>
      <c r="F23" s="58"/>
      <c r="J23" s="616"/>
    </row>
    <row r="24" spans="1:10" s="59" customFormat="1" ht="26.25">
      <c r="A24" s="58"/>
      <c r="B24" s="58" t="s">
        <v>677</v>
      </c>
      <c r="C24" s="58"/>
      <c r="D24" s="58"/>
      <c r="E24" s="58"/>
      <c r="F24" s="58"/>
      <c r="J24" s="616"/>
    </row>
    <row r="25" spans="3:10" s="59" customFormat="1" ht="26.25">
      <c r="C25" s="58" t="s">
        <v>678</v>
      </c>
      <c r="J25" s="60"/>
    </row>
    <row r="26" s="59" customFormat="1" ht="21">
      <c r="J26" s="60"/>
    </row>
    <row r="27" s="59" customFormat="1" ht="21">
      <c r="J27" s="60"/>
    </row>
  </sheetData>
  <sheetProtection/>
  <mergeCells count="1">
    <mergeCell ref="B1:J1"/>
  </mergeCells>
  <printOptions/>
  <pageMargins left="0.7874015748031497" right="0.5905511811023623" top="0.7874015748031497" bottom="0.5905511811023623" header="0.31496062992125984" footer="0.31496062992125984"/>
  <pageSetup horizontalDpi="600" verticalDpi="600" orientation="portrait" paperSize="9" scale="9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Q35"/>
  <sheetViews>
    <sheetView showGridLines="0" view="pageBreakPreview" zoomScaleSheetLayoutView="100" workbookViewId="0" topLeftCell="A1">
      <selection activeCell="M38" sqref="M38"/>
    </sheetView>
  </sheetViews>
  <sheetFormatPr defaultColWidth="9.00390625" defaultRowHeight="14.25"/>
  <cols>
    <col min="1" max="1" width="3.25390625" style="252" customWidth="1"/>
    <col min="2" max="2" width="8.25390625" style="252" customWidth="1"/>
    <col min="3" max="3" width="4.375" style="252" customWidth="1"/>
    <col min="4" max="4" width="2.875" style="252" customWidth="1"/>
    <col min="5" max="5" width="2.375" style="252" customWidth="1"/>
    <col min="6" max="6" width="6.00390625" style="252" customWidth="1"/>
    <col min="7" max="7" width="9.00390625" style="252" customWidth="1"/>
    <col min="8" max="8" width="3.625" style="252" customWidth="1"/>
    <col min="9" max="9" width="2.75390625" style="252" customWidth="1"/>
    <col min="10" max="10" width="6.00390625" style="252" customWidth="1"/>
    <col min="11" max="11" width="13.00390625" style="252" customWidth="1"/>
    <col min="12" max="13" width="13.375" style="252" customWidth="1"/>
    <col min="14" max="14" width="9.00390625" style="252" customWidth="1"/>
    <col min="15" max="15" width="10.75390625" style="252" customWidth="1"/>
    <col min="16" max="16" width="13.50390625" style="252" customWidth="1"/>
    <col min="17" max="17" width="10.625" style="252" customWidth="1"/>
    <col min="18" max="16384" width="9.00390625" style="252" customWidth="1"/>
  </cols>
  <sheetData>
    <row r="1" spans="1:13" ht="21">
      <c r="A1" s="809" t="s">
        <v>205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</row>
    <row r="2" spans="1:13" ht="21">
      <c r="A2" s="809" t="s">
        <v>238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</row>
    <row r="3" spans="11:12" ht="11.25" customHeight="1">
      <c r="K3" s="261"/>
      <c r="L3" s="261"/>
    </row>
    <row r="4" spans="1:12" ht="18.75">
      <c r="A4" s="252" t="s">
        <v>207</v>
      </c>
      <c r="B4" s="252" t="s">
        <v>208</v>
      </c>
      <c r="D4" s="254"/>
      <c r="E4" s="254"/>
      <c r="F4" s="254"/>
      <c r="K4" s="262"/>
      <c r="L4" s="263"/>
    </row>
    <row r="5" spans="1:13" ht="18.75">
      <c r="A5" s="252" t="s">
        <v>209</v>
      </c>
      <c r="B5" s="252" t="s">
        <v>210</v>
      </c>
      <c r="C5" s="254"/>
      <c r="D5" s="254"/>
      <c r="E5" s="254"/>
      <c r="F5" s="255"/>
      <c r="G5" s="254"/>
      <c r="H5" s="254"/>
      <c r="I5" s="254"/>
      <c r="J5" s="254"/>
      <c r="K5" s="264"/>
      <c r="L5" s="264"/>
      <c r="M5" s="254"/>
    </row>
    <row r="6" spans="1:13" ht="18.75">
      <c r="A6" s="252" t="s">
        <v>211</v>
      </c>
      <c r="B6" s="252" t="s">
        <v>212</v>
      </c>
      <c r="E6" s="255"/>
      <c r="F6" s="255"/>
      <c r="G6" s="255"/>
      <c r="H6" s="255"/>
      <c r="J6" s="252" t="s">
        <v>213</v>
      </c>
      <c r="K6" s="255"/>
      <c r="L6" s="255"/>
      <c r="M6" s="254"/>
    </row>
    <row r="7" spans="1:13" ht="18.75">
      <c r="A7" s="252" t="s">
        <v>214</v>
      </c>
      <c r="B7" s="252" t="s">
        <v>215</v>
      </c>
      <c r="D7" s="254"/>
      <c r="E7" s="254"/>
      <c r="F7" s="254"/>
      <c r="G7" s="254"/>
      <c r="H7" s="254"/>
      <c r="I7" s="254"/>
      <c r="J7" s="254"/>
      <c r="K7" s="254"/>
      <c r="L7" s="254"/>
      <c r="M7" s="254"/>
    </row>
    <row r="8" spans="1:12" ht="18.75">
      <c r="A8" s="252" t="s">
        <v>216</v>
      </c>
      <c r="B8" s="252" t="s">
        <v>357</v>
      </c>
      <c r="F8" s="255"/>
      <c r="G8" s="255"/>
      <c r="H8" s="253"/>
      <c r="I8" s="253"/>
      <c r="J8" s="253"/>
      <c r="K8" s="253"/>
      <c r="L8" s="253"/>
    </row>
    <row r="9" spans="1:13" ht="18.75">
      <c r="A9" s="252" t="s">
        <v>217</v>
      </c>
      <c r="B9" s="252" t="s">
        <v>218</v>
      </c>
      <c r="D9" s="254"/>
      <c r="E9" s="254"/>
      <c r="F9" s="254"/>
      <c r="G9" s="254"/>
      <c r="H9" s="254"/>
      <c r="I9" s="254"/>
      <c r="J9" s="254"/>
      <c r="K9" s="254"/>
      <c r="L9" s="254"/>
      <c r="M9" s="254"/>
    </row>
    <row r="10" spans="1:16" ht="18.75">
      <c r="A10" s="252" t="s">
        <v>219</v>
      </c>
      <c r="B10" s="252" t="s">
        <v>220</v>
      </c>
      <c r="D10" s="255"/>
      <c r="E10" s="255"/>
      <c r="F10" s="255"/>
      <c r="G10" s="255"/>
      <c r="H10" s="255"/>
      <c r="I10" s="255"/>
      <c r="J10" s="255"/>
      <c r="K10" s="255"/>
      <c r="L10" s="255"/>
      <c r="M10" s="254"/>
      <c r="P10" s="265"/>
    </row>
    <row r="11" spans="2:16" ht="18.75"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P11" s="265"/>
    </row>
    <row r="12" spans="2:16" ht="18.75"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P12" s="265"/>
    </row>
    <row r="13" ht="10.5" customHeight="1"/>
    <row r="14" spans="11:17" ht="18.75">
      <c r="K14" s="256" t="s">
        <v>358</v>
      </c>
      <c r="L14" s="256" t="s">
        <v>188</v>
      </c>
      <c r="M14" s="256" t="s">
        <v>192</v>
      </c>
      <c r="O14" s="266"/>
      <c r="P14" s="266"/>
      <c r="Q14" s="266"/>
    </row>
    <row r="15" spans="1:13" ht="18.75">
      <c r="A15" s="252" t="s">
        <v>222</v>
      </c>
      <c r="B15" s="252" t="s">
        <v>223</v>
      </c>
      <c r="K15" s="267"/>
      <c r="L15" s="267"/>
      <c r="M15" s="267"/>
    </row>
    <row r="16" spans="1:13" ht="18.75">
      <c r="A16" s="252" t="s">
        <v>224</v>
      </c>
      <c r="B16" s="252" t="s">
        <v>227</v>
      </c>
      <c r="K16" s="267"/>
      <c r="L16" s="267"/>
      <c r="M16" s="267"/>
    </row>
    <row r="17" spans="1:13" ht="18.75">
      <c r="A17" s="252" t="s">
        <v>225</v>
      </c>
      <c r="B17" s="252" t="s">
        <v>226</v>
      </c>
      <c r="K17" s="267"/>
      <c r="L17" s="267"/>
      <c r="M17" s="267"/>
    </row>
    <row r="18" spans="1:17" ht="18.75">
      <c r="A18" s="252" t="s">
        <v>228</v>
      </c>
      <c r="B18" s="252" t="s">
        <v>229</v>
      </c>
      <c r="L18" s="267"/>
      <c r="M18" s="260" t="s">
        <v>157</v>
      </c>
      <c r="O18" s="268"/>
      <c r="P18" s="268"/>
      <c r="Q18" s="268"/>
    </row>
    <row r="19" spans="1:13" ht="18.75">
      <c r="A19" s="252" t="s">
        <v>230</v>
      </c>
      <c r="B19" s="252" t="s">
        <v>231</v>
      </c>
      <c r="L19" s="269"/>
      <c r="M19" s="260" t="s">
        <v>221</v>
      </c>
    </row>
    <row r="20" spans="1:17" ht="18.75">
      <c r="A20" s="252" t="s">
        <v>232</v>
      </c>
      <c r="B20" s="252" t="s">
        <v>233</v>
      </c>
      <c r="O20" s="270"/>
      <c r="P20" s="270"/>
      <c r="Q20" s="270"/>
    </row>
    <row r="21" spans="2:13" ht="18.75"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</row>
    <row r="22" spans="2:17" ht="18.75"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O22" s="266"/>
      <c r="P22" s="266"/>
      <c r="Q22" s="266"/>
    </row>
    <row r="23" spans="2:17" ht="18.75"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O23" s="266"/>
      <c r="P23" s="266"/>
      <c r="Q23" s="266"/>
    </row>
    <row r="24" spans="2:13" ht="18.75"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</row>
    <row r="25" ht="12" customHeight="1"/>
    <row r="26" spans="1:17" ht="18.75">
      <c r="A26" s="252" t="s">
        <v>234</v>
      </c>
      <c r="B26" s="252" t="s">
        <v>235</v>
      </c>
      <c r="Q26" s="266"/>
    </row>
    <row r="27" spans="2:13" ht="18.75"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</row>
    <row r="28" spans="2:13" ht="18.75"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</row>
    <row r="29" spans="2:13" ht="21" customHeight="1"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</row>
    <row r="30" spans="2:13" ht="18.75"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</row>
    <row r="31" spans="1:13" ht="18.75">
      <c r="A31" s="252" t="s">
        <v>236</v>
      </c>
      <c r="B31" s="252" t="s">
        <v>237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</row>
    <row r="32" spans="2:13" ht="18.75"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</row>
    <row r="33" spans="2:13" ht="18.75"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</row>
    <row r="34" spans="2:13" ht="18.75"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</row>
    <row r="35" spans="2:13" ht="18.75"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</row>
  </sheetData>
  <sheetProtection/>
  <mergeCells count="2">
    <mergeCell ref="A1:M1"/>
    <mergeCell ref="A2:M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8" r:id="rId1"/>
  <headerFooter>
    <oddFooter>&amp;C&amp;"TH SarabunPSK,Bold"&amp;16 28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Q23"/>
  <sheetViews>
    <sheetView showGridLines="0" view="pageBreakPreview" zoomScaleSheetLayoutView="100" workbookViewId="0" topLeftCell="A1">
      <selection activeCell="U10" sqref="U10"/>
    </sheetView>
  </sheetViews>
  <sheetFormatPr defaultColWidth="9.00390625" defaultRowHeight="14.25"/>
  <cols>
    <col min="1" max="1" width="5.25390625" style="62" customWidth="1"/>
    <col min="2" max="2" width="22.625" style="62" customWidth="1"/>
    <col min="3" max="4" width="9.50390625" style="62" customWidth="1"/>
    <col min="5" max="16" width="5.125" style="62" customWidth="1"/>
    <col min="17" max="17" width="13.50390625" style="62" customWidth="1"/>
    <col min="18" max="16384" width="9.00390625" style="62" customWidth="1"/>
  </cols>
  <sheetData>
    <row r="1" ht="21">
      <c r="A1" s="112" t="s">
        <v>646</v>
      </c>
    </row>
    <row r="2" spans="1:17" s="472" customFormat="1" ht="21">
      <c r="A2" s="737" t="s">
        <v>847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</row>
    <row r="3" ht="7.5" customHeight="1"/>
    <row r="4" spans="1:17" s="472" customFormat="1" ht="18.75">
      <c r="A4" s="810" t="s">
        <v>82</v>
      </c>
      <c r="B4" s="810" t="s">
        <v>806</v>
      </c>
      <c r="C4" s="812" t="s">
        <v>755</v>
      </c>
      <c r="D4" s="812" t="s">
        <v>342</v>
      </c>
      <c r="E4" s="811" t="s">
        <v>80</v>
      </c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0" t="s">
        <v>204</v>
      </c>
    </row>
    <row r="5" spans="1:17" s="472" customFormat="1" ht="18.75">
      <c r="A5" s="810"/>
      <c r="B5" s="810"/>
      <c r="C5" s="813"/>
      <c r="D5" s="814"/>
      <c r="E5" s="514" t="s">
        <v>87</v>
      </c>
      <c r="F5" s="514" t="s">
        <v>88</v>
      </c>
      <c r="G5" s="514" t="s">
        <v>89</v>
      </c>
      <c r="H5" s="514" t="s">
        <v>90</v>
      </c>
      <c r="I5" s="514" t="s">
        <v>91</v>
      </c>
      <c r="J5" s="514" t="s">
        <v>92</v>
      </c>
      <c r="K5" s="514" t="s">
        <v>93</v>
      </c>
      <c r="L5" s="514" t="s">
        <v>94</v>
      </c>
      <c r="M5" s="514" t="s">
        <v>95</v>
      </c>
      <c r="N5" s="514" t="s">
        <v>96</v>
      </c>
      <c r="O5" s="514" t="s">
        <v>97</v>
      </c>
      <c r="P5" s="514" t="s">
        <v>98</v>
      </c>
      <c r="Q5" s="810"/>
    </row>
    <row r="6" spans="1:17" s="519" customFormat="1" ht="18.75">
      <c r="A6" s="515"/>
      <c r="B6" s="516"/>
      <c r="C6" s="516"/>
      <c r="D6" s="516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8"/>
    </row>
    <row r="7" spans="1:17" s="519" customFormat="1" ht="18.75">
      <c r="A7" s="515"/>
      <c r="B7" s="516"/>
      <c r="C7" s="516"/>
      <c r="D7" s="516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8"/>
    </row>
    <row r="8" spans="1:17" s="519" customFormat="1" ht="18.75">
      <c r="A8" s="515"/>
      <c r="B8" s="516"/>
      <c r="C8" s="516"/>
      <c r="D8" s="516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8"/>
    </row>
    <row r="9" spans="1:17" s="519" customFormat="1" ht="18.75">
      <c r="A9" s="515"/>
      <c r="B9" s="516"/>
      <c r="C9" s="516"/>
      <c r="D9" s="516"/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8"/>
    </row>
    <row r="10" spans="1:17" s="519" customFormat="1" ht="18.75">
      <c r="A10" s="515"/>
      <c r="B10" s="516"/>
      <c r="C10" s="516"/>
      <c r="D10" s="516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8"/>
    </row>
    <row r="11" spans="1:17" s="519" customFormat="1" ht="18.75">
      <c r="A11" s="515"/>
      <c r="B11" s="516"/>
      <c r="C11" s="516"/>
      <c r="D11" s="516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8"/>
    </row>
    <row r="12" spans="1:17" s="472" customFormat="1" ht="18.75">
      <c r="A12" s="520" t="s">
        <v>737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</row>
    <row r="13" spans="1:17" s="472" customFormat="1" ht="21">
      <c r="A13" s="737" t="s">
        <v>848</v>
      </c>
      <c r="B13" s="737"/>
      <c r="C13" s="737"/>
      <c r="D13" s="737"/>
      <c r="E13" s="737"/>
      <c r="F13" s="737"/>
      <c r="G13" s="737"/>
      <c r="H13" s="737"/>
      <c r="I13" s="737"/>
      <c r="J13" s="737"/>
      <c r="K13" s="737"/>
      <c r="L13" s="737"/>
      <c r="M13" s="737"/>
      <c r="N13" s="737"/>
      <c r="O13" s="737"/>
      <c r="P13" s="737"/>
      <c r="Q13" s="737"/>
    </row>
    <row r="14" s="472" customFormat="1" ht="12" customHeight="1">
      <c r="A14" s="272"/>
    </row>
    <row r="15" spans="1:17" s="472" customFormat="1" ht="18.75">
      <c r="A15" s="810" t="s">
        <v>82</v>
      </c>
      <c r="B15" s="810" t="s">
        <v>734</v>
      </c>
      <c r="C15" s="812" t="s">
        <v>776</v>
      </c>
      <c r="D15" s="812" t="s">
        <v>777</v>
      </c>
      <c r="E15" s="811" t="s">
        <v>80</v>
      </c>
      <c r="F15" s="811"/>
      <c r="G15" s="811"/>
      <c r="H15" s="811"/>
      <c r="I15" s="811"/>
      <c r="J15" s="811"/>
      <c r="K15" s="811"/>
      <c r="L15" s="811"/>
      <c r="M15" s="811"/>
      <c r="N15" s="811"/>
      <c r="O15" s="811"/>
      <c r="P15" s="811"/>
      <c r="Q15" s="810" t="s">
        <v>204</v>
      </c>
    </row>
    <row r="16" spans="1:17" s="472" customFormat="1" ht="18.75">
      <c r="A16" s="810"/>
      <c r="B16" s="810"/>
      <c r="C16" s="813"/>
      <c r="D16" s="814"/>
      <c r="E16" s="514" t="s">
        <v>87</v>
      </c>
      <c r="F16" s="514" t="s">
        <v>88</v>
      </c>
      <c r="G16" s="514" t="s">
        <v>89</v>
      </c>
      <c r="H16" s="514" t="s">
        <v>90</v>
      </c>
      <c r="I16" s="514" t="s">
        <v>91</v>
      </c>
      <c r="J16" s="514" t="s">
        <v>92</v>
      </c>
      <c r="K16" s="514" t="s">
        <v>93</v>
      </c>
      <c r="M16" s="514" t="s">
        <v>95</v>
      </c>
      <c r="N16" s="514" t="s">
        <v>96</v>
      </c>
      <c r="O16" s="514" t="s">
        <v>97</v>
      </c>
      <c r="P16" s="514" t="s">
        <v>98</v>
      </c>
      <c r="Q16" s="810"/>
    </row>
    <row r="17" spans="1:17" s="519" customFormat="1" ht="18.75">
      <c r="A17" s="515"/>
      <c r="B17" s="516"/>
      <c r="C17" s="516"/>
      <c r="D17" s="516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8"/>
    </row>
    <row r="18" spans="1:17" s="519" customFormat="1" ht="18.75">
      <c r="A18" s="515"/>
      <c r="B18" s="516"/>
      <c r="C18" s="516"/>
      <c r="D18" s="516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4" t="s">
        <v>94</v>
      </c>
      <c r="P18" s="517"/>
      <c r="Q18" s="518"/>
    </row>
    <row r="19" spans="1:17" s="519" customFormat="1" ht="18.75">
      <c r="A19" s="515"/>
      <c r="B19" s="516"/>
      <c r="C19" s="516"/>
      <c r="D19" s="516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8"/>
    </row>
    <row r="20" spans="1:17" s="519" customFormat="1" ht="18.75">
      <c r="A20" s="515"/>
      <c r="B20" s="516"/>
      <c r="C20" s="516"/>
      <c r="D20" s="516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8"/>
    </row>
    <row r="21" spans="1:17" s="519" customFormat="1" ht="18.75">
      <c r="A21" s="515"/>
      <c r="B21" s="516"/>
      <c r="C21" s="516"/>
      <c r="D21" s="516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8"/>
    </row>
    <row r="22" spans="1:17" s="519" customFormat="1" ht="18.75">
      <c r="A22" s="515"/>
      <c r="B22" s="516"/>
      <c r="C22" s="516"/>
      <c r="D22" s="516"/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517"/>
      <c r="P22" s="517"/>
      <c r="Q22" s="518"/>
    </row>
    <row r="23" spans="1:17" s="472" customFormat="1" ht="18.75">
      <c r="A23" s="520" t="s">
        <v>738</v>
      </c>
      <c r="B23" s="521"/>
      <c r="C23" s="521"/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1"/>
      <c r="Q23" s="521"/>
    </row>
  </sheetData>
  <sheetProtection/>
  <mergeCells count="14">
    <mergeCell ref="A2:Q2"/>
    <mergeCell ref="Q4:Q5"/>
    <mergeCell ref="E4:P4"/>
    <mergeCell ref="A4:A5"/>
    <mergeCell ref="B4:B5"/>
    <mergeCell ref="C4:C5"/>
    <mergeCell ref="D4:D5"/>
    <mergeCell ref="A15:A16"/>
    <mergeCell ref="B15:B16"/>
    <mergeCell ref="E15:P15"/>
    <mergeCell ref="Q15:Q16"/>
    <mergeCell ref="A13:Q13"/>
    <mergeCell ref="C15:C16"/>
    <mergeCell ref="D15:D16"/>
  </mergeCells>
  <printOptions/>
  <pageMargins left="0.5905511811023623" right="0.7874015748031497" top="0.7874015748031497" bottom="0.5905511811023623" header="0.31496062992125984" footer="0.31496062992125984"/>
  <pageSetup horizontalDpi="600" verticalDpi="600" orientation="landscape" paperSize="9" r:id="rId1"/>
  <headerFooter>
    <oddFooter>&amp;C&amp;"TH SarabunPSK,Bold"&amp;16 29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33"/>
  <sheetViews>
    <sheetView showGridLines="0" view="pageBreakPreview" zoomScaleSheetLayoutView="100" workbookViewId="0" topLeftCell="A1">
      <selection activeCell="M8" sqref="M8"/>
    </sheetView>
  </sheetViews>
  <sheetFormatPr defaultColWidth="9.00390625" defaultRowHeight="14.25"/>
  <cols>
    <col min="1" max="2" width="9.00390625" style="59" customWidth="1"/>
    <col min="3" max="3" width="8.25390625" style="59" customWidth="1"/>
    <col min="4" max="4" width="6.875" style="59" customWidth="1"/>
    <col min="5" max="5" width="9.375" style="59" customWidth="1"/>
    <col min="6" max="7" width="9.00390625" style="59" customWidth="1"/>
    <col min="8" max="8" width="10.625" style="59" customWidth="1"/>
    <col min="9" max="9" width="11.375" style="59" customWidth="1"/>
    <col min="10" max="16384" width="9.00390625" style="59" customWidth="1"/>
  </cols>
  <sheetData>
    <row r="1" s="112" customFormat="1" ht="21">
      <c r="A1" s="112" t="s">
        <v>648</v>
      </c>
    </row>
    <row r="2" spans="1:8" s="112" customFormat="1" ht="21">
      <c r="A2" s="825" t="s">
        <v>649</v>
      </c>
      <c r="B2" s="706"/>
      <c r="C2" s="706"/>
      <c r="D2" s="706"/>
      <c r="E2" s="706"/>
      <c r="F2" s="706"/>
      <c r="G2" s="706"/>
      <c r="H2" s="706"/>
    </row>
    <row r="3" spans="1:8" s="112" customFormat="1" ht="21">
      <c r="A3" s="706"/>
      <c r="B3" s="706"/>
      <c r="C3" s="706"/>
      <c r="D3" s="706"/>
      <c r="E3" s="706"/>
      <c r="F3" s="706"/>
      <c r="G3" s="706"/>
      <c r="H3" s="706"/>
    </row>
    <row r="4" ht="21">
      <c r="A4" s="59" t="s">
        <v>647</v>
      </c>
    </row>
    <row r="5" spans="2:9" ht="24">
      <c r="B5" s="136" t="s">
        <v>433</v>
      </c>
      <c r="C5" s="137" t="s">
        <v>434</v>
      </c>
      <c r="D5" s="137"/>
      <c r="E5" s="138"/>
      <c r="F5" s="119" t="s">
        <v>435</v>
      </c>
      <c r="H5" s="119"/>
      <c r="I5" s="119"/>
    </row>
    <row r="6" spans="2:9" ht="24">
      <c r="B6" s="136"/>
      <c r="C6" s="137" t="s">
        <v>436</v>
      </c>
      <c r="D6" s="137"/>
      <c r="E6" s="139"/>
      <c r="F6" s="137" t="s">
        <v>436</v>
      </c>
      <c r="H6" s="119"/>
      <c r="I6" s="119"/>
    </row>
    <row r="7" spans="2:9" ht="24">
      <c r="B7" s="139"/>
      <c r="C7" s="137" t="s">
        <v>437</v>
      </c>
      <c r="D7" s="137"/>
      <c r="E7" s="139"/>
      <c r="F7" s="119" t="s">
        <v>438</v>
      </c>
      <c r="H7" s="119"/>
      <c r="I7" s="119"/>
    </row>
    <row r="8" spans="2:9" ht="24">
      <c r="B8" s="139"/>
      <c r="C8" s="137" t="s">
        <v>439</v>
      </c>
      <c r="D8" s="137"/>
      <c r="F8" s="137" t="s">
        <v>440</v>
      </c>
      <c r="H8" s="119"/>
      <c r="I8" s="119"/>
    </row>
    <row r="9" spans="2:9" ht="24">
      <c r="B9" s="136" t="s">
        <v>441</v>
      </c>
      <c r="C9" s="119" t="s">
        <v>417</v>
      </c>
      <c r="D9" s="119"/>
      <c r="F9" s="119" t="s">
        <v>442</v>
      </c>
      <c r="H9" s="119"/>
      <c r="I9" s="119"/>
    </row>
    <row r="10" spans="2:9" ht="24">
      <c r="B10" s="136"/>
      <c r="C10" s="137" t="s">
        <v>443</v>
      </c>
      <c r="D10" s="119"/>
      <c r="E10" s="119"/>
      <c r="F10" s="137" t="s">
        <v>444</v>
      </c>
      <c r="H10" s="119"/>
      <c r="I10" s="119"/>
    </row>
    <row r="11" spans="2:9" ht="24">
      <c r="B11" s="136"/>
      <c r="C11" s="137" t="s">
        <v>445</v>
      </c>
      <c r="D11" s="119"/>
      <c r="E11" s="119"/>
      <c r="G11" s="139"/>
      <c r="H11" s="137"/>
      <c r="I11" s="119"/>
    </row>
    <row r="12" spans="2:9" ht="24">
      <c r="B12" s="136" t="s">
        <v>441</v>
      </c>
      <c r="C12" s="119" t="s">
        <v>446</v>
      </c>
      <c r="D12" s="119"/>
      <c r="E12" s="119"/>
      <c r="G12" s="139"/>
      <c r="H12" s="672"/>
      <c r="I12" s="672"/>
    </row>
    <row r="13" spans="2:9" ht="15.75" customHeight="1">
      <c r="B13" s="274"/>
      <c r="C13" s="274"/>
      <c r="D13" s="274"/>
      <c r="E13" s="274"/>
      <c r="F13" s="274"/>
      <c r="G13" s="274"/>
      <c r="H13" s="274"/>
      <c r="I13" s="274"/>
    </row>
    <row r="14" spans="1:7" s="73" customFormat="1" ht="21">
      <c r="A14" s="73" t="s">
        <v>780</v>
      </c>
      <c r="F14" s="75"/>
      <c r="G14" s="75"/>
    </row>
    <row r="15" spans="6:7" ht="9.75" customHeight="1" thickBot="1">
      <c r="F15" s="43"/>
      <c r="G15" s="43"/>
    </row>
    <row r="16" spans="1:9" s="73" customFormat="1" ht="24" customHeight="1">
      <c r="A16" s="816" t="s">
        <v>782</v>
      </c>
      <c r="B16" s="817"/>
      <c r="C16" s="817"/>
      <c r="D16" s="817"/>
      <c r="E16" s="817"/>
      <c r="F16" s="817"/>
      <c r="G16" s="817"/>
      <c r="H16" s="817"/>
      <c r="I16" s="818"/>
    </row>
    <row r="17" spans="1:9" s="73" customFormat="1" ht="24" customHeight="1">
      <c r="A17" s="819"/>
      <c r="B17" s="665"/>
      <c r="C17" s="665"/>
      <c r="D17" s="665"/>
      <c r="E17" s="665"/>
      <c r="F17" s="665"/>
      <c r="G17" s="665"/>
      <c r="H17" s="665"/>
      <c r="I17" s="820"/>
    </row>
    <row r="18" spans="1:9" s="73" customFormat="1" ht="24" customHeight="1">
      <c r="A18" s="819"/>
      <c r="B18" s="665"/>
      <c r="C18" s="665"/>
      <c r="D18" s="665"/>
      <c r="E18" s="665"/>
      <c r="F18" s="665"/>
      <c r="G18" s="665"/>
      <c r="H18" s="665"/>
      <c r="I18" s="820"/>
    </row>
    <row r="19" spans="1:9" s="73" customFormat="1" ht="24" customHeight="1">
      <c r="A19" s="819"/>
      <c r="B19" s="665"/>
      <c r="C19" s="665"/>
      <c r="D19" s="665"/>
      <c r="E19" s="665"/>
      <c r="F19" s="665"/>
      <c r="G19" s="665"/>
      <c r="H19" s="665"/>
      <c r="I19" s="820"/>
    </row>
    <row r="20" spans="1:9" s="73" customFormat="1" ht="24" customHeight="1">
      <c r="A20" s="819"/>
      <c r="B20" s="665"/>
      <c r="C20" s="665"/>
      <c r="D20" s="665"/>
      <c r="E20" s="665"/>
      <c r="F20" s="665"/>
      <c r="G20" s="665"/>
      <c r="H20" s="665"/>
      <c r="I20" s="820"/>
    </row>
    <row r="21" spans="1:9" s="73" customFormat="1" ht="24.75" customHeight="1" thickBot="1">
      <c r="A21" s="821"/>
      <c r="B21" s="822"/>
      <c r="C21" s="822"/>
      <c r="D21" s="822"/>
      <c r="E21" s="822"/>
      <c r="F21" s="822"/>
      <c r="G21" s="822"/>
      <c r="H21" s="822"/>
      <c r="I21" s="823"/>
    </row>
    <row r="22" spans="1:9" s="73" customFormat="1" ht="24.75" customHeight="1">
      <c r="A22" s="815" t="s">
        <v>756</v>
      </c>
      <c r="B22" s="815"/>
      <c r="C22" s="815"/>
      <c r="D22" s="815"/>
      <c r="E22" s="815"/>
      <c r="F22" s="815"/>
      <c r="G22" s="815"/>
      <c r="H22" s="815"/>
      <c r="I22" s="815"/>
    </row>
    <row r="23" spans="1:9" s="73" customFormat="1" ht="10.5" customHeight="1" thickBot="1">
      <c r="A23" s="737"/>
      <c r="B23" s="737"/>
      <c r="C23" s="737"/>
      <c r="D23" s="737"/>
      <c r="E23" s="737"/>
      <c r="F23" s="737"/>
      <c r="G23" s="737"/>
      <c r="H23" s="737"/>
      <c r="I23" s="737"/>
    </row>
    <row r="24" spans="1:9" s="73" customFormat="1" ht="24" customHeight="1">
      <c r="A24" s="816" t="s">
        <v>736</v>
      </c>
      <c r="B24" s="817"/>
      <c r="C24" s="817"/>
      <c r="D24" s="817"/>
      <c r="E24" s="817"/>
      <c r="F24" s="817"/>
      <c r="G24" s="817"/>
      <c r="H24" s="817"/>
      <c r="I24" s="818"/>
    </row>
    <row r="25" spans="1:9" s="73" customFormat="1" ht="24" customHeight="1">
      <c r="A25" s="819"/>
      <c r="B25" s="665"/>
      <c r="C25" s="665"/>
      <c r="D25" s="665"/>
      <c r="E25" s="665"/>
      <c r="F25" s="665"/>
      <c r="G25" s="665"/>
      <c r="H25" s="665"/>
      <c r="I25" s="820"/>
    </row>
    <row r="26" spans="1:9" s="73" customFormat="1" ht="24" customHeight="1">
      <c r="A26" s="819"/>
      <c r="B26" s="665"/>
      <c r="C26" s="665"/>
      <c r="D26" s="665"/>
      <c r="E26" s="665"/>
      <c r="F26" s="665"/>
      <c r="G26" s="665"/>
      <c r="H26" s="665"/>
      <c r="I26" s="820"/>
    </row>
    <row r="27" spans="1:9" s="73" customFormat="1" ht="24" customHeight="1">
      <c r="A27" s="819"/>
      <c r="B27" s="665"/>
      <c r="C27" s="665"/>
      <c r="D27" s="665"/>
      <c r="E27" s="665"/>
      <c r="F27" s="665"/>
      <c r="G27" s="665"/>
      <c r="H27" s="665"/>
      <c r="I27" s="820"/>
    </row>
    <row r="28" spans="1:9" s="73" customFormat="1" ht="24" customHeight="1">
      <c r="A28" s="819"/>
      <c r="B28" s="665"/>
      <c r="C28" s="665"/>
      <c r="D28" s="665"/>
      <c r="E28" s="665"/>
      <c r="F28" s="665"/>
      <c r="G28" s="665"/>
      <c r="H28" s="665"/>
      <c r="I28" s="820"/>
    </row>
    <row r="29" spans="1:9" s="73" customFormat="1" ht="24.75" customHeight="1" thickBot="1">
      <c r="A29" s="821"/>
      <c r="B29" s="822"/>
      <c r="C29" s="822"/>
      <c r="D29" s="822"/>
      <c r="E29" s="822"/>
      <c r="F29" s="822"/>
      <c r="G29" s="822"/>
      <c r="H29" s="822"/>
      <c r="I29" s="823"/>
    </row>
    <row r="30" spans="1:9" s="73" customFormat="1" ht="24.75" customHeight="1">
      <c r="A30" s="815" t="s">
        <v>781</v>
      </c>
      <c r="B30" s="815"/>
      <c r="C30" s="815"/>
      <c r="D30" s="815"/>
      <c r="E30" s="815"/>
      <c r="F30" s="815"/>
      <c r="G30" s="815"/>
      <c r="H30" s="815"/>
      <c r="I30" s="815"/>
    </row>
    <row r="31" spans="1:9" s="73" customFormat="1" ht="21">
      <c r="A31" s="668" t="s">
        <v>822</v>
      </c>
      <c r="B31" s="737"/>
      <c r="C31" s="737"/>
      <c r="D31" s="737"/>
      <c r="E31" s="737"/>
      <c r="F31" s="737"/>
      <c r="G31" s="737"/>
      <c r="H31" s="737"/>
      <c r="I31" s="737"/>
    </row>
    <row r="32" spans="1:9" ht="21" hidden="1">
      <c r="A32" s="826"/>
      <c r="B32" s="826"/>
      <c r="C32" s="826"/>
      <c r="D32" s="826"/>
      <c r="E32" s="826"/>
      <c r="F32" s="826"/>
      <c r="G32" s="826"/>
      <c r="H32" s="826"/>
      <c r="I32" s="826"/>
    </row>
    <row r="33" spans="1:9" ht="21">
      <c r="A33" s="824" t="s">
        <v>749</v>
      </c>
      <c r="B33" s="824"/>
      <c r="C33" s="824"/>
      <c r="D33" s="824"/>
      <c r="E33" s="824"/>
      <c r="F33" s="824"/>
      <c r="G33" s="824"/>
      <c r="H33" s="824"/>
      <c r="I33" s="824"/>
    </row>
  </sheetData>
  <sheetProtection/>
  <mergeCells count="10">
    <mergeCell ref="A30:I30"/>
    <mergeCell ref="A22:I22"/>
    <mergeCell ref="A24:I29"/>
    <mergeCell ref="A16:I21"/>
    <mergeCell ref="A33:I33"/>
    <mergeCell ref="A2:H3"/>
    <mergeCell ref="A32:I32"/>
    <mergeCell ref="A31:I31"/>
    <mergeCell ref="H12:I12"/>
    <mergeCell ref="A23:I23"/>
  </mergeCells>
  <printOptions/>
  <pageMargins left="0.7874015748031497" right="0.2362204724409449" top="0.5905511811023623" bottom="0.5905511811023623" header="0.31496062992125984" footer="0.31496062992125984"/>
  <pageSetup horizontalDpi="600" verticalDpi="600" orientation="portrait" paperSize="9" r:id="rId2"/>
  <headerFooter>
    <oddFooter>&amp;C&amp;"TH SarabunPSK,Bold"&amp;16 30</oddFooter>
  </headerFooter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20"/>
  <sheetViews>
    <sheetView showGridLines="0" view="pageBreakPreview" zoomScaleSheetLayoutView="100" workbookViewId="0" topLeftCell="A1">
      <selection activeCell="L11" sqref="L11"/>
    </sheetView>
  </sheetViews>
  <sheetFormatPr defaultColWidth="9.00390625" defaultRowHeight="14.25"/>
  <cols>
    <col min="1" max="2" width="9.00390625" style="59" customWidth="1"/>
    <col min="3" max="3" width="8.25390625" style="59" customWidth="1"/>
    <col min="4" max="4" width="6.875" style="59" customWidth="1"/>
    <col min="5" max="5" width="9.375" style="59" customWidth="1"/>
    <col min="6" max="7" width="9.00390625" style="59" customWidth="1"/>
    <col min="8" max="8" width="10.625" style="59" customWidth="1"/>
    <col min="9" max="9" width="11.375" style="59" customWidth="1"/>
    <col min="10" max="16384" width="9.00390625" style="59" customWidth="1"/>
  </cols>
  <sheetData>
    <row r="1" spans="1:7" s="73" customFormat="1" ht="21">
      <c r="A1" s="73" t="s">
        <v>783</v>
      </c>
      <c r="F1" s="75"/>
      <c r="G1" s="75"/>
    </row>
    <row r="2" spans="6:7" ht="9.75" customHeight="1" thickBot="1">
      <c r="F2" s="43"/>
      <c r="G2" s="43"/>
    </row>
    <row r="3" spans="1:9" s="73" customFormat="1" ht="24" customHeight="1">
      <c r="A3" s="816" t="s">
        <v>742</v>
      </c>
      <c r="B3" s="817"/>
      <c r="C3" s="817"/>
      <c r="D3" s="817"/>
      <c r="E3" s="817"/>
      <c r="F3" s="817"/>
      <c r="G3" s="817"/>
      <c r="H3" s="817"/>
      <c r="I3" s="818"/>
    </row>
    <row r="4" spans="1:9" s="73" customFormat="1" ht="24" customHeight="1">
      <c r="A4" s="819"/>
      <c r="B4" s="665"/>
      <c r="C4" s="665"/>
      <c r="D4" s="665"/>
      <c r="E4" s="665"/>
      <c r="F4" s="665"/>
      <c r="G4" s="665"/>
      <c r="H4" s="665"/>
      <c r="I4" s="820"/>
    </row>
    <row r="5" spans="1:9" s="73" customFormat="1" ht="24" customHeight="1">
      <c r="A5" s="819"/>
      <c r="B5" s="665"/>
      <c r="C5" s="665"/>
      <c r="D5" s="665"/>
      <c r="E5" s="665"/>
      <c r="F5" s="665"/>
      <c r="G5" s="665"/>
      <c r="H5" s="665"/>
      <c r="I5" s="820"/>
    </row>
    <row r="6" spans="1:9" s="73" customFormat="1" ht="24" customHeight="1">
      <c r="A6" s="819"/>
      <c r="B6" s="665"/>
      <c r="C6" s="665"/>
      <c r="D6" s="665"/>
      <c r="E6" s="665"/>
      <c r="F6" s="665"/>
      <c r="G6" s="665"/>
      <c r="H6" s="665"/>
      <c r="I6" s="820"/>
    </row>
    <row r="7" spans="1:9" s="73" customFormat="1" ht="24" customHeight="1">
      <c r="A7" s="819"/>
      <c r="B7" s="665"/>
      <c r="C7" s="665"/>
      <c r="D7" s="665"/>
      <c r="E7" s="665"/>
      <c r="F7" s="665"/>
      <c r="G7" s="665"/>
      <c r="H7" s="665"/>
      <c r="I7" s="820"/>
    </row>
    <row r="8" spans="1:9" s="73" customFormat="1" ht="24.75" customHeight="1" thickBot="1">
      <c r="A8" s="821"/>
      <c r="B8" s="822"/>
      <c r="C8" s="822"/>
      <c r="D8" s="822"/>
      <c r="E8" s="822"/>
      <c r="F8" s="822"/>
      <c r="G8" s="822"/>
      <c r="H8" s="822"/>
      <c r="I8" s="823"/>
    </row>
    <row r="9" spans="1:9" s="73" customFormat="1" ht="24.75" customHeight="1">
      <c r="A9" s="815" t="s">
        <v>756</v>
      </c>
      <c r="B9" s="815"/>
      <c r="C9" s="815"/>
      <c r="D9" s="815"/>
      <c r="E9" s="815"/>
      <c r="F9" s="815"/>
      <c r="G9" s="815"/>
      <c r="H9" s="815"/>
      <c r="I9" s="815"/>
    </row>
    <row r="10" spans="1:9" s="73" customFormat="1" ht="13.5" customHeight="1" thickBot="1">
      <c r="A10" s="737"/>
      <c r="B10" s="737"/>
      <c r="C10" s="737"/>
      <c r="D10" s="737"/>
      <c r="E10" s="737"/>
      <c r="F10" s="737"/>
      <c r="G10" s="737"/>
      <c r="H10" s="737"/>
      <c r="I10" s="737"/>
    </row>
    <row r="11" spans="1:9" s="73" customFormat="1" ht="24" customHeight="1">
      <c r="A11" s="816" t="s">
        <v>784</v>
      </c>
      <c r="B11" s="817"/>
      <c r="C11" s="817"/>
      <c r="D11" s="817"/>
      <c r="E11" s="817"/>
      <c r="F11" s="817"/>
      <c r="G11" s="817"/>
      <c r="H11" s="817"/>
      <c r="I11" s="818"/>
    </row>
    <row r="12" spans="1:9" s="73" customFormat="1" ht="24" customHeight="1">
      <c r="A12" s="819"/>
      <c r="B12" s="665"/>
      <c r="C12" s="665"/>
      <c r="D12" s="665"/>
      <c r="E12" s="665"/>
      <c r="F12" s="665"/>
      <c r="G12" s="665"/>
      <c r="H12" s="665"/>
      <c r="I12" s="820"/>
    </row>
    <row r="13" spans="1:9" s="73" customFormat="1" ht="24" customHeight="1">
      <c r="A13" s="819"/>
      <c r="B13" s="665"/>
      <c r="C13" s="665"/>
      <c r="D13" s="665"/>
      <c r="E13" s="665"/>
      <c r="F13" s="665"/>
      <c r="G13" s="665"/>
      <c r="H13" s="665"/>
      <c r="I13" s="820"/>
    </row>
    <row r="14" spans="1:9" s="73" customFormat="1" ht="24" customHeight="1">
      <c r="A14" s="819"/>
      <c r="B14" s="665"/>
      <c r="C14" s="665"/>
      <c r="D14" s="665"/>
      <c r="E14" s="665"/>
      <c r="F14" s="665"/>
      <c r="G14" s="665"/>
      <c r="H14" s="665"/>
      <c r="I14" s="820"/>
    </row>
    <row r="15" spans="1:9" s="73" customFormat="1" ht="24" customHeight="1">
      <c r="A15" s="819"/>
      <c r="B15" s="665"/>
      <c r="C15" s="665"/>
      <c r="D15" s="665"/>
      <c r="E15" s="665"/>
      <c r="F15" s="665"/>
      <c r="G15" s="665"/>
      <c r="H15" s="665"/>
      <c r="I15" s="820"/>
    </row>
    <row r="16" spans="1:9" s="73" customFormat="1" ht="24.75" customHeight="1" thickBot="1">
      <c r="A16" s="821"/>
      <c r="B16" s="822"/>
      <c r="C16" s="822"/>
      <c r="D16" s="822"/>
      <c r="E16" s="822"/>
      <c r="F16" s="822"/>
      <c r="G16" s="822"/>
      <c r="H16" s="822"/>
      <c r="I16" s="823"/>
    </row>
    <row r="17" spans="1:9" s="73" customFormat="1" ht="24.75" customHeight="1">
      <c r="A17" s="815" t="s">
        <v>757</v>
      </c>
      <c r="B17" s="815"/>
      <c r="C17" s="815"/>
      <c r="D17" s="815"/>
      <c r="E17" s="815"/>
      <c r="F17" s="815"/>
      <c r="G17" s="815"/>
      <c r="H17" s="815"/>
      <c r="I17" s="815"/>
    </row>
    <row r="18" spans="1:9" s="73" customFormat="1" ht="21">
      <c r="A18" s="737" t="s">
        <v>823</v>
      </c>
      <c r="B18" s="737"/>
      <c r="C18" s="737"/>
      <c r="D18" s="737"/>
      <c r="E18" s="737"/>
      <c r="F18" s="737"/>
      <c r="G18" s="737"/>
      <c r="H18" s="737"/>
      <c r="I18" s="737"/>
    </row>
    <row r="19" spans="1:9" ht="21" hidden="1">
      <c r="A19" s="826"/>
      <c r="B19" s="826"/>
      <c r="C19" s="826"/>
      <c r="D19" s="826"/>
      <c r="E19" s="826"/>
      <c r="F19" s="826"/>
      <c r="G19" s="826"/>
      <c r="H19" s="826"/>
      <c r="I19" s="826"/>
    </row>
    <row r="20" spans="1:9" ht="21">
      <c r="A20" s="824" t="s">
        <v>749</v>
      </c>
      <c r="B20" s="824"/>
      <c r="C20" s="824"/>
      <c r="D20" s="824"/>
      <c r="E20" s="824"/>
      <c r="F20" s="824"/>
      <c r="G20" s="824"/>
      <c r="H20" s="824"/>
      <c r="I20" s="824"/>
    </row>
  </sheetData>
  <sheetProtection/>
  <mergeCells count="8">
    <mergeCell ref="A19:I19"/>
    <mergeCell ref="A20:I20"/>
    <mergeCell ref="A9:I9"/>
    <mergeCell ref="A3:I8"/>
    <mergeCell ref="A11:I16"/>
    <mergeCell ref="A17:I17"/>
    <mergeCell ref="A10:I10"/>
    <mergeCell ref="A18:I18"/>
  </mergeCells>
  <printOptions/>
  <pageMargins left="0.7874015748031497" right="0.2362204724409449" top="0.5905511811023623" bottom="0.5905511811023623" header="0.31496062992125984" footer="0.31496062992125984"/>
  <pageSetup horizontalDpi="600" verticalDpi="600" orientation="portrait" paperSize="9" r:id="rId1"/>
  <headerFooter>
    <oddFooter>&amp;C&amp;"TH SarabunPSK,Bold"&amp;16 31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38"/>
  <sheetViews>
    <sheetView showGridLines="0" view="pageBreakPreview" zoomScaleSheetLayoutView="100" workbookViewId="0" topLeftCell="A1">
      <selection activeCell="K22" sqref="K22"/>
    </sheetView>
  </sheetViews>
  <sheetFormatPr defaultColWidth="9.00390625" defaultRowHeight="14.25"/>
  <cols>
    <col min="1" max="1" width="5.125" style="135" customWidth="1"/>
    <col min="2" max="2" width="33.125" style="135" customWidth="1"/>
    <col min="3" max="3" width="14.625" style="135" customWidth="1"/>
    <col min="4" max="4" width="6.125" style="135" customWidth="1"/>
    <col min="5" max="5" width="12.25390625" style="135" customWidth="1"/>
    <col min="6" max="6" width="10.625" style="135" customWidth="1"/>
    <col min="7" max="16384" width="9.00390625" style="135" customWidth="1"/>
  </cols>
  <sheetData>
    <row r="1" s="25" customFormat="1" ht="30.75" customHeight="1">
      <c r="A1" s="102" t="s">
        <v>695</v>
      </c>
    </row>
    <row r="2" spans="1:2" s="23" customFormat="1" ht="24" customHeight="1">
      <c r="A2" s="103"/>
      <c r="B2" s="102" t="s">
        <v>650</v>
      </c>
    </row>
    <row r="3" spans="1:2" s="23" customFormat="1" ht="30" customHeight="1">
      <c r="A3" s="103"/>
      <c r="B3" s="102" t="s">
        <v>651</v>
      </c>
    </row>
    <row r="4" spans="1:9" s="302" customFormat="1" ht="24" customHeight="1">
      <c r="A4" s="573" t="s">
        <v>824</v>
      </c>
      <c r="I4" s="573"/>
    </row>
    <row r="5" s="23" customFormat="1" ht="24" customHeight="1">
      <c r="B5" s="23" t="s">
        <v>571</v>
      </c>
    </row>
    <row r="6" s="23" customFormat="1" ht="24" customHeight="1">
      <c r="A6" s="23" t="s">
        <v>572</v>
      </c>
    </row>
    <row r="7" ht="12.75" customHeight="1"/>
    <row r="8" spans="1:6" ht="21">
      <c r="A8" s="759" t="s">
        <v>696</v>
      </c>
      <c r="B8" s="759"/>
      <c r="C8" s="759"/>
      <c r="D8" s="759"/>
      <c r="E8" s="759"/>
      <c r="F8" s="759"/>
    </row>
    <row r="9" ht="10.5" customHeight="1"/>
    <row r="10" spans="1:6" ht="18.75">
      <c r="A10" s="177" t="s">
        <v>82</v>
      </c>
      <c r="B10" s="177" t="s">
        <v>189</v>
      </c>
      <c r="C10" s="764" t="s">
        <v>239</v>
      </c>
      <c r="D10" s="764"/>
      <c r="E10" s="764"/>
      <c r="F10" s="177" t="s">
        <v>171</v>
      </c>
    </row>
    <row r="11" spans="1:6" ht="21.75">
      <c r="A11" s="827"/>
      <c r="B11" s="839"/>
      <c r="C11" s="207" t="s">
        <v>240</v>
      </c>
      <c r="D11" s="277"/>
      <c r="E11" s="278"/>
      <c r="F11" s="839"/>
    </row>
    <row r="12" spans="1:6" ht="21.75">
      <c r="A12" s="828"/>
      <c r="B12" s="840"/>
      <c r="C12" s="208" t="s">
        <v>241</v>
      </c>
      <c r="D12" s="22"/>
      <c r="E12" s="279"/>
      <c r="F12" s="840"/>
    </row>
    <row r="13" spans="1:6" ht="21.75">
      <c r="A13" s="828"/>
      <c r="B13" s="840"/>
      <c r="C13" s="833"/>
      <c r="D13" s="834"/>
      <c r="E13" s="835"/>
      <c r="F13" s="840"/>
    </row>
    <row r="14" spans="1:6" ht="18.75">
      <c r="A14" s="828"/>
      <c r="B14" s="840"/>
      <c r="C14" s="836"/>
      <c r="D14" s="837"/>
      <c r="E14" s="838"/>
      <c r="F14" s="840"/>
    </row>
    <row r="15" spans="1:6" ht="21.75">
      <c r="A15" s="828"/>
      <c r="B15" s="840"/>
      <c r="C15" s="208" t="s">
        <v>242</v>
      </c>
      <c r="D15" s="831"/>
      <c r="E15" s="832"/>
      <c r="F15" s="840"/>
    </row>
    <row r="16" spans="1:6" ht="21.75">
      <c r="A16" s="828"/>
      <c r="B16" s="840"/>
      <c r="C16" s="842"/>
      <c r="D16" s="843"/>
      <c r="E16" s="844"/>
      <c r="F16" s="840"/>
    </row>
    <row r="17" spans="1:6" ht="18.75">
      <c r="A17" s="828"/>
      <c r="B17" s="840"/>
      <c r="C17" s="830"/>
      <c r="D17" s="831"/>
      <c r="E17" s="832"/>
      <c r="F17" s="840"/>
    </row>
    <row r="18" spans="1:6" ht="10.5" customHeight="1">
      <c r="A18" s="829"/>
      <c r="B18" s="841"/>
      <c r="C18" s="210"/>
      <c r="D18" s="211"/>
      <c r="E18" s="212"/>
      <c r="F18" s="841"/>
    </row>
    <row r="19" spans="1:6" ht="21.75">
      <c r="A19" s="827"/>
      <c r="B19" s="839"/>
      <c r="C19" s="207" t="s">
        <v>240</v>
      </c>
      <c r="D19" s="277"/>
      <c r="E19" s="278"/>
      <c r="F19" s="839"/>
    </row>
    <row r="20" spans="1:6" ht="21.75">
      <c r="A20" s="828"/>
      <c r="B20" s="840"/>
      <c r="C20" s="208" t="s">
        <v>241</v>
      </c>
      <c r="D20" s="22"/>
      <c r="E20" s="279"/>
      <c r="F20" s="840"/>
    </row>
    <row r="21" spans="1:6" ht="21.75">
      <c r="A21" s="828"/>
      <c r="B21" s="840"/>
      <c r="C21" s="833"/>
      <c r="D21" s="834"/>
      <c r="E21" s="835"/>
      <c r="F21" s="840"/>
    </row>
    <row r="22" spans="1:6" ht="18.75">
      <c r="A22" s="828"/>
      <c r="B22" s="840"/>
      <c r="C22" s="836"/>
      <c r="D22" s="837"/>
      <c r="E22" s="838"/>
      <c r="F22" s="840"/>
    </row>
    <row r="23" spans="1:6" ht="21.75">
      <c r="A23" s="828"/>
      <c r="B23" s="840"/>
      <c r="C23" s="208" t="s">
        <v>242</v>
      </c>
      <c r="D23" s="831"/>
      <c r="E23" s="832"/>
      <c r="F23" s="840"/>
    </row>
    <row r="24" spans="1:6" ht="21.75">
      <c r="A24" s="828"/>
      <c r="B24" s="840"/>
      <c r="C24" s="842"/>
      <c r="D24" s="843"/>
      <c r="E24" s="844"/>
      <c r="F24" s="840"/>
    </row>
    <row r="25" spans="1:6" ht="18.75">
      <c r="A25" s="828"/>
      <c r="B25" s="840"/>
      <c r="C25" s="830"/>
      <c r="D25" s="831"/>
      <c r="E25" s="832"/>
      <c r="F25" s="840"/>
    </row>
    <row r="26" spans="1:6" ht="9.75" customHeight="1">
      <c r="A26" s="829"/>
      <c r="B26" s="841"/>
      <c r="C26" s="210"/>
      <c r="D26" s="211"/>
      <c r="E26" s="212"/>
      <c r="F26" s="841"/>
    </row>
    <row r="27" spans="1:6" ht="21.75">
      <c r="A27" s="827"/>
      <c r="B27" s="839"/>
      <c r="C27" s="207" t="s">
        <v>240</v>
      </c>
      <c r="D27" s="277"/>
      <c r="E27" s="278"/>
      <c r="F27" s="839"/>
    </row>
    <row r="28" spans="1:6" ht="21.75">
      <c r="A28" s="828"/>
      <c r="B28" s="840"/>
      <c r="C28" s="208" t="s">
        <v>241</v>
      </c>
      <c r="D28" s="22"/>
      <c r="E28" s="279"/>
      <c r="F28" s="840"/>
    </row>
    <row r="29" spans="1:6" ht="21.75">
      <c r="A29" s="828"/>
      <c r="B29" s="840"/>
      <c r="C29" s="833"/>
      <c r="D29" s="834"/>
      <c r="E29" s="835"/>
      <c r="F29" s="840"/>
    </row>
    <row r="30" spans="1:6" ht="18.75">
      <c r="A30" s="828"/>
      <c r="B30" s="840"/>
      <c r="C30" s="836"/>
      <c r="D30" s="837"/>
      <c r="E30" s="838"/>
      <c r="F30" s="840"/>
    </row>
    <row r="31" spans="1:6" ht="21.75">
      <c r="A31" s="828"/>
      <c r="B31" s="840"/>
      <c r="C31" s="208" t="s">
        <v>242</v>
      </c>
      <c r="D31" s="831"/>
      <c r="E31" s="832"/>
      <c r="F31" s="840"/>
    </row>
    <row r="32" spans="1:6" ht="21.75">
      <c r="A32" s="828"/>
      <c r="B32" s="840"/>
      <c r="C32" s="842"/>
      <c r="D32" s="843"/>
      <c r="E32" s="844"/>
      <c r="F32" s="840"/>
    </row>
    <row r="33" spans="1:6" ht="18.75">
      <c r="A33" s="828"/>
      <c r="B33" s="840"/>
      <c r="C33" s="830"/>
      <c r="D33" s="831"/>
      <c r="E33" s="832"/>
      <c r="F33" s="840"/>
    </row>
    <row r="34" spans="1:6" ht="9.75" customHeight="1">
      <c r="A34" s="829"/>
      <c r="B34" s="841"/>
      <c r="C34" s="210"/>
      <c r="D34" s="211"/>
      <c r="E34" s="212"/>
      <c r="F34" s="841"/>
    </row>
    <row r="35" spans="1:6" ht="17.25" customHeight="1">
      <c r="A35" s="280"/>
      <c r="B35" s="281"/>
      <c r="C35" s="22"/>
      <c r="D35" s="22"/>
      <c r="E35" s="22"/>
      <c r="F35" s="281"/>
    </row>
    <row r="36" spans="1:6" ht="22.5" customHeight="1">
      <c r="A36" s="280"/>
      <c r="B36" s="281"/>
      <c r="C36" s="22"/>
      <c r="D36" s="22"/>
      <c r="E36" s="22"/>
      <c r="F36" s="281"/>
    </row>
    <row r="37" spans="1:6" ht="22.5" customHeight="1">
      <c r="A37" s="280"/>
      <c r="B37" s="281"/>
      <c r="C37" s="22"/>
      <c r="D37" s="22"/>
      <c r="E37" s="22"/>
      <c r="F37" s="281"/>
    </row>
    <row r="38" spans="1:6" ht="22.5" customHeight="1">
      <c r="A38" s="280"/>
      <c r="B38" s="281"/>
      <c r="C38" s="22"/>
      <c r="D38" s="22"/>
      <c r="E38" s="22"/>
      <c r="F38" s="281"/>
    </row>
  </sheetData>
  <sheetProtection/>
  <mergeCells count="26">
    <mergeCell ref="F27:F34"/>
    <mergeCell ref="B11:B18"/>
    <mergeCell ref="C32:E32"/>
    <mergeCell ref="D31:E31"/>
    <mergeCell ref="C30:E30"/>
    <mergeCell ref="C16:E16"/>
    <mergeCell ref="C17:E17"/>
    <mergeCell ref="C25:E25"/>
    <mergeCell ref="C24:E24"/>
    <mergeCell ref="D23:E23"/>
    <mergeCell ref="A8:F8"/>
    <mergeCell ref="C10:E10"/>
    <mergeCell ref="F11:F18"/>
    <mergeCell ref="F19:F26"/>
    <mergeCell ref="C22:E22"/>
    <mergeCell ref="C21:E21"/>
    <mergeCell ref="B19:B26"/>
    <mergeCell ref="A11:A18"/>
    <mergeCell ref="A19:A26"/>
    <mergeCell ref="A27:A34"/>
    <mergeCell ref="C33:E33"/>
    <mergeCell ref="C13:E13"/>
    <mergeCell ref="C14:E14"/>
    <mergeCell ref="D15:E15"/>
    <mergeCell ref="C29:E29"/>
    <mergeCell ref="B27:B34"/>
  </mergeCells>
  <printOptions/>
  <pageMargins left="0.7874015748031497" right="0.3937007874015748" top="0.7874015748031497" bottom="0.5905511811023623" header="0.31496062992125984" footer="0.31496062992125984"/>
  <pageSetup horizontalDpi="600" verticalDpi="600" orientation="portrait" paperSize="9" scale="99" r:id="rId2"/>
  <headerFooter>
    <oddFooter>&amp;C&amp;"TH SarabunPSK,Bold"&amp;16 32</oddFooter>
  </headerFooter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J12"/>
  <sheetViews>
    <sheetView showGridLines="0" view="pageBreakPreview" zoomScaleSheetLayoutView="100" workbookViewId="0" topLeftCell="A1">
      <selection activeCell="L9" sqref="L9"/>
    </sheetView>
  </sheetViews>
  <sheetFormatPr defaultColWidth="9.00390625" defaultRowHeight="14.25"/>
  <cols>
    <col min="1" max="1" width="6.75390625" style="488" customWidth="1"/>
    <col min="2" max="2" width="6.25390625" style="488" customWidth="1"/>
    <col min="3" max="3" width="25.625" style="488" customWidth="1"/>
    <col min="4" max="5" width="9.625" style="488" customWidth="1"/>
    <col min="6" max="6" width="8.875" style="488" customWidth="1"/>
    <col min="7" max="7" width="10.125" style="488" customWidth="1"/>
    <col min="8" max="8" width="9.375" style="488" customWidth="1"/>
    <col min="9" max="9" width="7.25390625" style="488" customWidth="1"/>
    <col min="10" max="16384" width="9.00390625" style="488" customWidth="1"/>
  </cols>
  <sheetData>
    <row r="1" spans="1:9" s="302" customFormat="1" ht="26.25">
      <c r="A1" s="862" t="s">
        <v>785</v>
      </c>
      <c r="B1" s="862"/>
      <c r="C1" s="862"/>
      <c r="D1" s="862"/>
      <c r="E1" s="862"/>
      <c r="F1" s="862"/>
      <c r="G1" s="862"/>
      <c r="H1" s="862"/>
      <c r="I1" s="862"/>
    </row>
    <row r="2" spans="2:10" s="302" customFormat="1" ht="21.75" thickBot="1">
      <c r="B2" s="853" t="s">
        <v>825</v>
      </c>
      <c r="C2" s="853"/>
      <c r="D2" s="853"/>
      <c r="E2" s="853"/>
      <c r="F2" s="853"/>
      <c r="G2" s="853"/>
      <c r="H2" s="853"/>
      <c r="I2" s="853"/>
      <c r="J2" s="861"/>
    </row>
    <row r="3" spans="2:10" s="302" customFormat="1" ht="21">
      <c r="B3" s="863" t="s">
        <v>786</v>
      </c>
      <c r="C3" s="864"/>
      <c r="D3" s="867" t="s">
        <v>787</v>
      </c>
      <c r="E3" s="868"/>
      <c r="F3" s="864"/>
      <c r="G3" s="867" t="s">
        <v>788</v>
      </c>
      <c r="H3" s="868"/>
      <c r="I3" s="871"/>
      <c r="J3" s="861"/>
    </row>
    <row r="4" spans="2:9" s="302" customFormat="1" ht="21">
      <c r="B4" s="865"/>
      <c r="C4" s="866"/>
      <c r="D4" s="869"/>
      <c r="E4" s="870"/>
      <c r="F4" s="866"/>
      <c r="G4" s="869"/>
      <c r="H4" s="870"/>
      <c r="I4" s="872"/>
    </row>
    <row r="5" spans="2:9" s="302" customFormat="1" ht="24">
      <c r="B5" s="523"/>
      <c r="C5" s="524" t="s">
        <v>790</v>
      </c>
      <c r="D5" s="845"/>
      <c r="E5" s="846"/>
      <c r="F5" s="847"/>
      <c r="G5" s="845"/>
      <c r="H5" s="846"/>
      <c r="I5" s="851"/>
    </row>
    <row r="6" spans="2:9" s="302" customFormat="1" ht="21">
      <c r="B6" s="525"/>
      <c r="C6" s="526" t="s">
        <v>789</v>
      </c>
      <c r="D6" s="854"/>
      <c r="E6" s="855"/>
      <c r="F6" s="856"/>
      <c r="G6" s="854"/>
      <c r="H6" s="855"/>
      <c r="I6" s="857"/>
    </row>
    <row r="7" spans="2:9" s="302" customFormat="1" ht="24">
      <c r="B7" s="523"/>
      <c r="C7" s="524" t="s">
        <v>791</v>
      </c>
      <c r="D7" s="845"/>
      <c r="E7" s="846"/>
      <c r="F7" s="847"/>
      <c r="G7" s="845"/>
      <c r="H7" s="846"/>
      <c r="I7" s="851"/>
    </row>
    <row r="8" spans="2:9" s="302" customFormat="1" ht="21">
      <c r="B8" s="525"/>
      <c r="C8" s="526" t="s">
        <v>792</v>
      </c>
      <c r="D8" s="854"/>
      <c r="E8" s="855"/>
      <c r="F8" s="856"/>
      <c r="G8" s="854"/>
      <c r="H8" s="855"/>
      <c r="I8" s="857"/>
    </row>
    <row r="9" spans="2:9" s="302" customFormat="1" ht="24">
      <c r="B9" s="523"/>
      <c r="C9" s="524" t="s">
        <v>791</v>
      </c>
      <c r="D9" s="845"/>
      <c r="E9" s="846"/>
      <c r="F9" s="847"/>
      <c r="G9" s="845"/>
      <c r="H9" s="846"/>
      <c r="I9" s="851"/>
    </row>
    <row r="10" spans="2:9" s="302" customFormat="1" ht="21">
      <c r="B10" s="529"/>
      <c r="C10" s="526" t="s">
        <v>793</v>
      </c>
      <c r="D10" s="858"/>
      <c r="E10" s="697"/>
      <c r="F10" s="859"/>
      <c r="G10" s="858"/>
      <c r="H10" s="697"/>
      <c r="I10" s="860"/>
    </row>
    <row r="11" spans="2:9" s="302" customFormat="1" ht="24">
      <c r="B11" s="523"/>
      <c r="C11" s="524" t="s">
        <v>791</v>
      </c>
      <c r="D11" s="845"/>
      <c r="E11" s="846"/>
      <c r="F11" s="847"/>
      <c r="G11" s="845"/>
      <c r="H11" s="846"/>
      <c r="I11" s="851"/>
    </row>
    <row r="12" spans="2:9" s="302" customFormat="1" ht="21.75" thickBot="1">
      <c r="B12" s="527"/>
      <c r="C12" s="528" t="s">
        <v>794</v>
      </c>
      <c r="D12" s="848"/>
      <c r="E12" s="849"/>
      <c r="F12" s="850"/>
      <c r="G12" s="848"/>
      <c r="H12" s="849"/>
      <c r="I12" s="852"/>
    </row>
  </sheetData>
  <sheetProtection/>
  <mergeCells count="14">
    <mergeCell ref="J2:J3"/>
    <mergeCell ref="A1:I1"/>
    <mergeCell ref="B3:C4"/>
    <mergeCell ref="D3:F4"/>
    <mergeCell ref="G3:I4"/>
    <mergeCell ref="D11:F12"/>
    <mergeCell ref="G11:I12"/>
    <mergeCell ref="B2:I2"/>
    <mergeCell ref="D5:F6"/>
    <mergeCell ref="G5:I6"/>
    <mergeCell ref="D7:F8"/>
    <mergeCell ref="G7:I8"/>
    <mergeCell ref="D9:F10"/>
    <mergeCell ref="G9:I10"/>
  </mergeCells>
  <printOptions/>
  <pageMargins left="0.3937007874015748" right="0.2362204724409449" top="0.7874015748031497" bottom="0.3937007874015748" header="0.5118110236220472" footer="0.15748031496062992"/>
  <pageSetup horizontalDpi="600" verticalDpi="600" orientation="portrait" paperSize="9" scale="87" r:id="rId2"/>
  <headerFooter>
    <oddFooter>&amp;C&amp;"TH SarabunPSK,Bold"&amp;16 33</oddFooter>
  </headerFooter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2:N19"/>
  <sheetViews>
    <sheetView showGridLines="0" view="pageBreakPreview" zoomScale="80" zoomScaleSheetLayoutView="80" workbookViewId="0" topLeftCell="A1">
      <selection activeCell="N12" sqref="N12"/>
    </sheetView>
  </sheetViews>
  <sheetFormatPr defaultColWidth="9.00390625" defaultRowHeight="14.25"/>
  <cols>
    <col min="1" max="1" width="11.25390625" style="135" customWidth="1"/>
    <col min="2" max="2" width="10.75390625" style="135" customWidth="1"/>
    <col min="3" max="3" width="15.125" style="135" customWidth="1"/>
    <col min="4" max="5" width="9.625" style="135" customWidth="1"/>
    <col min="6" max="6" width="7.25390625" style="135" customWidth="1"/>
    <col min="7" max="7" width="13.125" style="135" customWidth="1"/>
    <col min="8" max="8" width="12.875" style="135" customWidth="1"/>
    <col min="9" max="9" width="7.25390625" style="135" customWidth="1"/>
    <col min="10" max="10" width="13.125" style="135" customWidth="1"/>
    <col min="11" max="11" width="12.875" style="135" customWidth="1"/>
    <col min="12" max="16384" width="9.00390625" style="135" customWidth="1"/>
  </cols>
  <sheetData>
    <row r="2" spans="1:11" ht="21">
      <c r="A2" s="759" t="s">
        <v>697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</row>
    <row r="3" spans="1:11" ht="21">
      <c r="A3" s="759" t="s">
        <v>243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</row>
    <row r="4" ht="11.25" customHeight="1"/>
    <row r="5" spans="1:8" s="284" customFormat="1" ht="19.5">
      <c r="A5" s="282" t="s">
        <v>210</v>
      </c>
      <c r="B5" s="283"/>
      <c r="C5" s="283"/>
      <c r="D5" s="283"/>
      <c r="E5" s="283"/>
      <c r="F5" s="283"/>
      <c r="G5" s="283"/>
      <c r="H5" s="283"/>
    </row>
    <row r="6" spans="1:5" s="284" customFormat="1" ht="19.5">
      <c r="A6" s="285" t="s">
        <v>208</v>
      </c>
      <c r="B6" s="286"/>
      <c r="C6" s="287" t="s">
        <v>252</v>
      </c>
      <c r="D6" s="286"/>
      <c r="E6" s="284" t="s">
        <v>189</v>
      </c>
    </row>
    <row r="7" s="284" customFormat="1" ht="12" customHeight="1"/>
    <row r="8" spans="1:14" s="284" customFormat="1" ht="21" customHeight="1">
      <c r="A8" s="874" t="s">
        <v>244</v>
      </c>
      <c r="B8" s="874"/>
      <c r="C8" s="874" t="s">
        <v>338</v>
      </c>
      <c r="D8" s="875" t="s">
        <v>248</v>
      </c>
      <c r="E8" s="875"/>
      <c r="F8" s="876" t="s">
        <v>250</v>
      </c>
      <c r="G8" s="876"/>
      <c r="H8" s="876"/>
      <c r="I8" s="876"/>
      <c r="J8" s="876"/>
      <c r="K8" s="876"/>
      <c r="M8" s="620" t="s">
        <v>250</v>
      </c>
      <c r="N8" s="620"/>
    </row>
    <row r="9" spans="1:14" s="284" customFormat="1" ht="19.5">
      <c r="A9" s="874"/>
      <c r="B9" s="874"/>
      <c r="C9" s="874"/>
      <c r="D9" s="875"/>
      <c r="E9" s="875"/>
      <c r="F9" s="876" t="s">
        <v>251</v>
      </c>
      <c r="G9" s="876"/>
      <c r="H9" s="876"/>
      <c r="I9" s="876" t="s">
        <v>247</v>
      </c>
      <c r="J9" s="876"/>
      <c r="K9" s="876"/>
      <c r="M9" s="621" t="s">
        <v>251</v>
      </c>
      <c r="N9" s="620" t="s">
        <v>870</v>
      </c>
    </row>
    <row r="10" spans="1:14" s="284" customFormat="1" ht="21" customHeight="1">
      <c r="A10" s="288" t="s">
        <v>245</v>
      </c>
      <c r="B10" s="289" t="s">
        <v>247</v>
      </c>
      <c r="C10" s="874"/>
      <c r="D10" s="290" t="s">
        <v>245</v>
      </c>
      <c r="E10" s="290" t="s">
        <v>249</v>
      </c>
      <c r="F10" s="873" t="s">
        <v>182</v>
      </c>
      <c r="G10" s="873"/>
      <c r="H10" s="873"/>
      <c r="I10" s="873" t="s">
        <v>182</v>
      </c>
      <c r="J10" s="873"/>
      <c r="K10" s="873"/>
      <c r="M10" s="621" t="s">
        <v>247</v>
      </c>
      <c r="N10" s="620" t="s">
        <v>871</v>
      </c>
    </row>
    <row r="11" spans="1:11" s="284" customFormat="1" ht="19.5">
      <c r="A11" s="292" t="s">
        <v>246</v>
      </c>
      <c r="B11" s="293"/>
      <c r="C11" s="874"/>
      <c r="D11" s="294" t="s">
        <v>136</v>
      </c>
      <c r="E11" s="294" t="s">
        <v>136</v>
      </c>
      <c r="F11" s="291" t="s">
        <v>191</v>
      </c>
      <c r="G11" s="291" t="s">
        <v>177</v>
      </c>
      <c r="H11" s="291" t="s">
        <v>192</v>
      </c>
      <c r="I11" s="291" t="s">
        <v>191</v>
      </c>
      <c r="J11" s="291" t="s">
        <v>177</v>
      </c>
      <c r="K11" s="291" t="s">
        <v>192</v>
      </c>
    </row>
    <row r="12" spans="1:11" s="284" customFormat="1" ht="112.5" customHeight="1">
      <c r="A12" s="295"/>
      <c r="B12" s="296"/>
      <c r="C12" s="297"/>
      <c r="D12" s="298"/>
      <c r="E12" s="298"/>
      <c r="F12" s="299"/>
      <c r="G12" s="298"/>
      <c r="H12" s="298"/>
      <c r="I12" s="298"/>
      <c r="J12" s="298"/>
      <c r="K12" s="298"/>
    </row>
    <row r="13" s="284" customFormat="1" ht="19.5">
      <c r="A13" s="206" t="s">
        <v>253</v>
      </c>
    </row>
    <row r="14" s="284" customFormat="1" ht="9.75" customHeight="1"/>
    <row r="15" spans="1:11" s="284" customFormat="1" ht="19.5">
      <c r="A15" s="284" t="s">
        <v>340</v>
      </c>
      <c r="D15" s="283"/>
      <c r="E15" s="283"/>
      <c r="F15" s="283"/>
      <c r="G15" s="283"/>
      <c r="H15" s="283"/>
      <c r="I15" s="283"/>
      <c r="J15" s="283"/>
      <c r="K15" s="283"/>
    </row>
    <row r="16" spans="1:11" s="284" customFormat="1" ht="19.5">
      <c r="A16" s="283"/>
      <c r="B16" s="283"/>
      <c r="C16" s="283"/>
      <c r="D16" s="286"/>
      <c r="E16" s="286"/>
      <c r="F16" s="286"/>
      <c r="G16" s="286"/>
      <c r="H16" s="286"/>
      <c r="I16" s="286"/>
      <c r="J16" s="286"/>
      <c r="K16" s="286"/>
    </row>
    <row r="17" spans="1:11" s="284" customFormat="1" ht="19.5">
      <c r="A17" s="284" t="s">
        <v>339</v>
      </c>
      <c r="C17" s="283"/>
      <c r="D17" s="283"/>
      <c r="E17" s="286"/>
      <c r="F17" s="286"/>
      <c r="G17" s="286"/>
      <c r="H17" s="286"/>
      <c r="I17" s="286"/>
      <c r="J17" s="286"/>
      <c r="K17" s="286"/>
    </row>
    <row r="18" spans="1:11" s="284" customFormat="1" ht="19.5">
      <c r="A18" s="283"/>
      <c r="B18" s="283"/>
      <c r="C18" s="283"/>
      <c r="D18" s="286"/>
      <c r="E18" s="286"/>
      <c r="F18" s="286"/>
      <c r="G18" s="286"/>
      <c r="H18" s="286"/>
      <c r="I18" s="286"/>
      <c r="J18" s="286"/>
      <c r="K18" s="286"/>
    </row>
    <row r="19" spans="5:11" s="300" customFormat="1" ht="19.5">
      <c r="E19" s="301"/>
      <c r="F19" s="301"/>
      <c r="G19" s="301"/>
      <c r="H19" s="301"/>
      <c r="I19" s="301"/>
      <c r="J19" s="301"/>
      <c r="K19" s="301"/>
    </row>
  </sheetData>
  <sheetProtection/>
  <mergeCells count="10">
    <mergeCell ref="F10:H10"/>
    <mergeCell ref="C8:C11"/>
    <mergeCell ref="I10:K10"/>
    <mergeCell ref="A8:B9"/>
    <mergeCell ref="D8:E9"/>
    <mergeCell ref="A2:K2"/>
    <mergeCell ref="A3:K3"/>
    <mergeCell ref="F8:K8"/>
    <mergeCell ref="F9:H9"/>
    <mergeCell ref="I9:K9"/>
  </mergeCells>
  <printOptions/>
  <pageMargins left="0.5905511811023623" right="0.7874015748031497" top="0.7874015748031497" bottom="0.5905511811023623" header="0.31496062992125984" footer="0.31496062992125984"/>
  <pageSetup horizontalDpi="600" verticalDpi="600" orientation="landscape" paperSize="9" scale="99" r:id="rId1"/>
  <headerFooter>
    <oddFooter>&amp;C&amp;"TH SarabunPSK,Bold"&amp;16 34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00390625" defaultRowHeight="14.25"/>
  <cols>
    <col min="1" max="16384" width="9.00390625" style="623" customWidth="1"/>
  </cols>
  <sheetData>
    <row r="1" ht="23.25">
      <c r="A1" s="622" t="s">
        <v>872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2:P19"/>
  <sheetViews>
    <sheetView showGridLines="0" view="pageBreakPreview" zoomScale="70" zoomScaleSheetLayoutView="70" workbookViewId="0" topLeftCell="A1">
      <selection activeCell="R13" sqref="R13"/>
    </sheetView>
  </sheetViews>
  <sheetFormatPr defaultColWidth="9.00390625" defaultRowHeight="14.25"/>
  <cols>
    <col min="1" max="1" width="11.25390625" style="135" customWidth="1"/>
    <col min="2" max="2" width="10.75390625" style="135" customWidth="1"/>
    <col min="3" max="3" width="15.125" style="135" customWidth="1"/>
    <col min="4" max="5" width="9.25390625" style="135" customWidth="1"/>
    <col min="6" max="6" width="8.375" style="135" customWidth="1"/>
    <col min="7" max="7" width="8.875" style="135" customWidth="1"/>
    <col min="8" max="8" width="8.375" style="135" customWidth="1"/>
    <col min="9" max="9" width="8.875" style="135" customWidth="1"/>
    <col min="10" max="10" width="7.125" style="135" customWidth="1"/>
    <col min="11" max="11" width="8.875" style="135" customWidth="1"/>
    <col min="12" max="12" width="8.375" style="135" customWidth="1"/>
    <col min="13" max="13" width="8.875" style="135" customWidth="1"/>
    <col min="14" max="16384" width="9.00390625" style="135" customWidth="1"/>
  </cols>
  <sheetData>
    <row r="2" spans="1:13" ht="21">
      <c r="A2" s="759" t="s">
        <v>758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</row>
    <row r="3" spans="1:13" ht="21">
      <c r="A3" s="759" t="s">
        <v>254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</row>
    <row r="4" ht="11.25" customHeight="1"/>
    <row r="5" spans="1:9" s="23" customFormat="1" ht="21">
      <c r="A5" s="302" t="s">
        <v>210</v>
      </c>
      <c r="B5" s="303"/>
      <c r="C5" s="303"/>
      <c r="D5" s="303"/>
      <c r="E5" s="303"/>
      <c r="F5" s="303"/>
      <c r="G5" s="303"/>
      <c r="H5" s="303"/>
      <c r="I5" s="303"/>
    </row>
    <row r="6" spans="1:5" s="23" customFormat="1" ht="21">
      <c r="A6" s="304" t="s">
        <v>208</v>
      </c>
      <c r="B6" s="305"/>
      <c r="C6" s="306" t="s">
        <v>252</v>
      </c>
      <c r="D6" s="305"/>
      <c r="E6" s="23" t="s">
        <v>189</v>
      </c>
    </row>
    <row r="7" s="23" customFormat="1" ht="12" customHeight="1"/>
    <row r="8" spans="1:16" s="284" customFormat="1" ht="21" customHeight="1">
      <c r="A8" s="877" t="s">
        <v>244</v>
      </c>
      <c r="B8" s="877"/>
      <c r="C8" s="877" t="s">
        <v>338</v>
      </c>
      <c r="D8" s="878" t="s">
        <v>248</v>
      </c>
      <c r="E8" s="878"/>
      <c r="F8" s="879" t="s">
        <v>250</v>
      </c>
      <c r="G8" s="879"/>
      <c r="H8" s="879"/>
      <c r="I8" s="879"/>
      <c r="J8" s="879"/>
      <c r="K8" s="879"/>
      <c r="L8" s="879"/>
      <c r="M8" s="879"/>
      <c r="O8" s="620" t="s">
        <v>250</v>
      </c>
      <c r="P8" s="620"/>
    </row>
    <row r="9" spans="1:16" s="284" customFormat="1" ht="19.5">
      <c r="A9" s="877"/>
      <c r="B9" s="877"/>
      <c r="C9" s="877"/>
      <c r="D9" s="878"/>
      <c r="E9" s="878"/>
      <c r="F9" s="879" t="s">
        <v>251</v>
      </c>
      <c r="G9" s="879"/>
      <c r="H9" s="879"/>
      <c r="I9" s="879"/>
      <c r="J9" s="879" t="s">
        <v>247</v>
      </c>
      <c r="K9" s="879"/>
      <c r="L9" s="879"/>
      <c r="M9" s="879"/>
      <c r="O9" s="621" t="s">
        <v>251</v>
      </c>
      <c r="P9" s="620" t="s">
        <v>870</v>
      </c>
    </row>
    <row r="10" spans="1:16" s="284" customFormat="1" ht="21" customHeight="1">
      <c r="A10" s="307" t="s">
        <v>245</v>
      </c>
      <c r="B10" s="308" t="s">
        <v>247</v>
      </c>
      <c r="C10" s="877"/>
      <c r="D10" s="309" t="s">
        <v>245</v>
      </c>
      <c r="E10" s="309" t="s">
        <v>249</v>
      </c>
      <c r="F10" s="880" t="s">
        <v>193</v>
      </c>
      <c r="G10" s="880"/>
      <c r="H10" s="880"/>
      <c r="I10" s="880"/>
      <c r="J10" s="880" t="s">
        <v>193</v>
      </c>
      <c r="K10" s="880"/>
      <c r="L10" s="880"/>
      <c r="M10" s="880"/>
      <c r="O10" s="621" t="s">
        <v>247</v>
      </c>
      <c r="P10" s="620" t="s">
        <v>871</v>
      </c>
    </row>
    <row r="11" spans="1:13" s="284" customFormat="1" ht="19.5">
      <c r="A11" s="311" t="s">
        <v>246</v>
      </c>
      <c r="B11" s="312"/>
      <c r="C11" s="877"/>
      <c r="D11" s="313" t="s">
        <v>136</v>
      </c>
      <c r="E11" s="313" t="s">
        <v>136</v>
      </c>
      <c r="F11" s="310" t="s">
        <v>146</v>
      </c>
      <c r="G11" s="310" t="s">
        <v>138</v>
      </c>
      <c r="H11" s="310" t="s">
        <v>341</v>
      </c>
      <c r="I11" s="310" t="s">
        <v>192</v>
      </c>
      <c r="J11" s="310" t="s">
        <v>146</v>
      </c>
      <c r="K11" s="310" t="s">
        <v>138</v>
      </c>
      <c r="L11" s="310" t="s">
        <v>341</v>
      </c>
      <c r="M11" s="310" t="s">
        <v>192</v>
      </c>
    </row>
    <row r="12" spans="1:13" s="284" customFormat="1" ht="112.5" customHeight="1">
      <c r="A12" s="295"/>
      <c r="B12" s="296"/>
      <c r="C12" s="297"/>
      <c r="D12" s="298"/>
      <c r="E12" s="298"/>
      <c r="F12" s="314"/>
      <c r="G12" s="298"/>
      <c r="H12" s="315"/>
      <c r="I12" s="298"/>
      <c r="J12" s="315"/>
      <c r="K12" s="298"/>
      <c r="L12" s="315"/>
      <c r="M12" s="298"/>
    </row>
    <row r="13" s="23" customFormat="1" ht="21">
      <c r="A13" s="206" t="s">
        <v>253</v>
      </c>
    </row>
    <row r="14" s="23" customFormat="1" ht="11.25" customHeight="1"/>
    <row r="15" spans="1:13" s="23" customFormat="1" ht="21">
      <c r="A15" s="23" t="s">
        <v>340</v>
      </c>
      <c r="D15" s="303"/>
      <c r="E15" s="303"/>
      <c r="F15" s="303"/>
      <c r="G15" s="303"/>
      <c r="H15" s="303"/>
      <c r="I15" s="303"/>
      <c r="J15" s="303"/>
      <c r="K15" s="303"/>
      <c r="L15" s="303"/>
      <c r="M15" s="303"/>
    </row>
    <row r="16" spans="1:13" s="23" customFormat="1" ht="21">
      <c r="A16" s="303"/>
      <c r="B16" s="303"/>
      <c r="C16" s="303"/>
      <c r="D16" s="305"/>
      <c r="E16" s="305"/>
      <c r="F16" s="305"/>
      <c r="G16" s="305"/>
      <c r="H16" s="305"/>
      <c r="I16" s="305"/>
      <c r="J16" s="305"/>
      <c r="K16" s="305"/>
      <c r="L16" s="305"/>
      <c r="M16" s="305"/>
    </row>
    <row r="17" spans="1:13" s="23" customFormat="1" ht="21">
      <c r="A17" s="23" t="s">
        <v>339</v>
      </c>
      <c r="C17" s="303"/>
      <c r="D17" s="305"/>
      <c r="E17" s="305"/>
      <c r="F17" s="305"/>
      <c r="G17" s="305"/>
      <c r="H17" s="305"/>
      <c r="I17" s="305"/>
      <c r="J17" s="305"/>
      <c r="K17" s="305"/>
      <c r="L17" s="305"/>
      <c r="M17" s="305"/>
    </row>
    <row r="18" spans="1:13" s="23" customFormat="1" ht="21">
      <c r="A18" s="303"/>
      <c r="B18" s="303"/>
      <c r="C18" s="303"/>
      <c r="D18" s="305"/>
      <c r="E18" s="305"/>
      <c r="F18" s="305"/>
      <c r="G18" s="305"/>
      <c r="H18" s="305"/>
      <c r="I18" s="305"/>
      <c r="J18" s="305"/>
      <c r="K18" s="305"/>
      <c r="L18" s="305"/>
      <c r="M18" s="305"/>
    </row>
    <row r="19" spans="5:13" s="22" customFormat="1" ht="18.75">
      <c r="E19" s="316"/>
      <c r="F19" s="316"/>
      <c r="G19" s="316"/>
      <c r="H19" s="316"/>
      <c r="I19" s="316"/>
      <c r="J19" s="316"/>
      <c r="K19" s="316"/>
      <c r="L19" s="316"/>
      <c r="M19" s="316"/>
    </row>
    <row r="20" s="22" customFormat="1" ht="18.75"/>
  </sheetData>
  <sheetProtection/>
  <mergeCells count="10">
    <mergeCell ref="A2:M2"/>
    <mergeCell ref="A3:M3"/>
    <mergeCell ref="A8:B9"/>
    <mergeCell ref="C8:C11"/>
    <mergeCell ref="D8:E9"/>
    <mergeCell ref="F8:M8"/>
    <mergeCell ref="F9:I9"/>
    <mergeCell ref="J9:M9"/>
    <mergeCell ref="F10:I10"/>
    <mergeCell ref="J10:M10"/>
  </mergeCells>
  <printOptions/>
  <pageMargins left="0.5905511811023623" right="0.7874015748031497" top="0.7874015748031497" bottom="0.5905511811023623" header="0.31496062992125984" footer="0.31496062992125984"/>
  <pageSetup horizontalDpi="600" verticalDpi="600" orientation="landscape" paperSize="9" scale="99" r:id="rId1"/>
  <headerFooter>
    <oddFooter>&amp;C&amp;"TH SarabunPSK,Bold"&amp;16 35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5" sqref="H15"/>
    </sheetView>
  </sheetViews>
  <sheetFormatPr defaultColWidth="9.00390625" defaultRowHeight="14.25"/>
  <cols>
    <col min="1" max="16384" width="9.00390625" style="623" customWidth="1"/>
  </cols>
  <sheetData>
    <row r="1" ht="23.25">
      <c r="A1" s="622" t="s">
        <v>873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P59"/>
  <sheetViews>
    <sheetView showGridLines="0" view="pageBreakPreview" zoomScaleSheetLayoutView="100" workbookViewId="0" topLeftCell="A1">
      <selection activeCell="G54" sqref="G54"/>
    </sheetView>
  </sheetViews>
  <sheetFormatPr defaultColWidth="9.00390625" defaultRowHeight="14.25"/>
  <cols>
    <col min="1" max="1" width="2.50390625" style="135" customWidth="1"/>
    <col min="2" max="2" width="3.125" style="273" customWidth="1"/>
    <col min="3" max="3" width="5.00390625" style="135" customWidth="1"/>
    <col min="4" max="4" width="5.875" style="135" customWidth="1"/>
    <col min="5" max="5" width="5.50390625" style="135" customWidth="1"/>
    <col min="6" max="6" width="5.00390625" style="135" customWidth="1"/>
    <col min="7" max="7" width="7.50390625" style="135" customWidth="1"/>
    <col min="8" max="8" width="6.125" style="135" customWidth="1"/>
    <col min="9" max="9" width="8.75390625" style="135" customWidth="1"/>
    <col min="10" max="10" width="5.375" style="135" customWidth="1"/>
    <col min="11" max="11" width="4.125" style="135" customWidth="1"/>
    <col min="12" max="12" width="8.375" style="135" customWidth="1"/>
    <col min="13" max="13" width="8.875" style="135" customWidth="1"/>
    <col min="14" max="14" width="12.125" style="135" customWidth="1"/>
    <col min="15" max="15" width="2.875" style="135" customWidth="1"/>
    <col min="16" max="16384" width="9.00390625" style="135" customWidth="1"/>
  </cols>
  <sheetData>
    <row r="1" spans="1:16" s="62" customFormat="1" ht="30.75" customHeight="1" thickBot="1" thickTop="1">
      <c r="A1" s="658" t="s">
        <v>44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60"/>
      <c r="O1" s="61"/>
      <c r="P1" s="61"/>
    </row>
    <row r="2" s="62" customFormat="1" ht="21.75" customHeight="1" thickTop="1">
      <c r="B2" s="63"/>
    </row>
    <row r="3" spans="1:14" s="62" customFormat="1" ht="21.75" customHeight="1">
      <c r="A3" s="664" t="s">
        <v>415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</row>
    <row r="4" spans="2:14" s="59" customFormat="1" ht="21.75" customHeight="1">
      <c r="B4" s="465" t="s">
        <v>708</v>
      </c>
      <c r="C4" s="59" t="s">
        <v>70</v>
      </c>
      <c r="E4" s="64"/>
      <c r="F4" s="651"/>
      <c r="G4" s="651"/>
      <c r="H4" s="651"/>
      <c r="I4" s="651"/>
      <c r="J4" s="651"/>
      <c r="K4" s="651"/>
      <c r="L4" s="651"/>
      <c r="M4" s="651"/>
      <c r="N4" s="651"/>
    </row>
    <row r="5" spans="2:14" s="59" customFormat="1" ht="21.75" customHeight="1">
      <c r="B5" s="60"/>
      <c r="C5" s="59" t="s">
        <v>359</v>
      </c>
      <c r="E5" s="64"/>
      <c r="F5" s="651"/>
      <c r="G5" s="651"/>
      <c r="H5" s="651"/>
      <c r="I5" s="651"/>
      <c r="J5" s="651"/>
      <c r="K5" s="651"/>
      <c r="L5" s="651"/>
      <c r="M5" s="651"/>
      <c r="N5" s="651"/>
    </row>
    <row r="6" spans="2:14" s="59" customFormat="1" ht="21.75" customHeight="1">
      <c r="B6" s="60"/>
      <c r="C6" s="59" t="s">
        <v>71</v>
      </c>
      <c r="E6" s="64"/>
      <c r="F6" s="651"/>
      <c r="G6" s="651"/>
      <c r="H6" s="651"/>
      <c r="I6" s="651"/>
      <c r="J6" s="651"/>
      <c r="K6" s="651"/>
      <c r="L6" s="651"/>
      <c r="M6" s="651"/>
      <c r="N6" s="651"/>
    </row>
    <row r="7" spans="2:3" s="59" customFormat="1" ht="21.75" customHeight="1">
      <c r="B7" s="465" t="s">
        <v>709</v>
      </c>
      <c r="C7" s="59" t="s">
        <v>377</v>
      </c>
    </row>
    <row r="8" spans="2:14" s="62" customFormat="1" ht="21.75" customHeight="1">
      <c r="B8" s="63"/>
      <c r="D8" s="650" t="s">
        <v>810</v>
      </c>
      <c r="E8" s="650"/>
      <c r="F8" s="650"/>
      <c r="G8" s="650"/>
      <c r="H8" s="650"/>
      <c r="I8" s="650"/>
      <c r="J8" s="650"/>
      <c r="K8" s="650"/>
      <c r="L8" s="650"/>
      <c r="M8" s="650"/>
      <c r="N8" s="650"/>
    </row>
    <row r="9" spans="2:14" s="62" customFormat="1" ht="21.75" customHeight="1">
      <c r="B9" s="63"/>
      <c r="D9" s="650"/>
      <c r="E9" s="650"/>
      <c r="F9" s="650"/>
      <c r="G9" s="650"/>
      <c r="H9" s="650"/>
      <c r="I9" s="650"/>
      <c r="J9" s="650"/>
      <c r="K9" s="650"/>
      <c r="L9" s="650"/>
      <c r="M9" s="650"/>
      <c r="N9" s="650"/>
    </row>
    <row r="10" spans="2:14" s="62" customFormat="1" ht="21.75" customHeight="1">
      <c r="B10" s="63"/>
      <c r="D10" s="650"/>
      <c r="E10" s="650"/>
      <c r="F10" s="650"/>
      <c r="G10" s="650"/>
      <c r="H10" s="650"/>
      <c r="I10" s="650"/>
      <c r="J10" s="650"/>
      <c r="K10" s="650"/>
      <c r="L10" s="650"/>
      <c r="M10" s="650"/>
      <c r="N10" s="650"/>
    </row>
    <row r="11" spans="2:14" s="62" customFormat="1" ht="21.75" customHeight="1">
      <c r="B11" s="63"/>
      <c r="D11" s="650" t="s">
        <v>811</v>
      </c>
      <c r="E11" s="650"/>
      <c r="F11" s="650"/>
      <c r="G11" s="650"/>
      <c r="H11" s="650"/>
      <c r="I11" s="650"/>
      <c r="J11" s="650"/>
      <c r="K11" s="650"/>
      <c r="L11" s="650"/>
      <c r="M11" s="650"/>
      <c r="N11" s="650"/>
    </row>
    <row r="12" spans="2:14" s="62" customFormat="1" ht="21.75" customHeight="1">
      <c r="B12" s="63"/>
      <c r="D12" s="650"/>
      <c r="E12" s="650"/>
      <c r="F12" s="650"/>
      <c r="G12" s="650"/>
      <c r="H12" s="650"/>
      <c r="I12" s="650"/>
      <c r="J12" s="650"/>
      <c r="K12" s="650"/>
      <c r="L12" s="650"/>
      <c r="M12" s="650"/>
      <c r="N12" s="650"/>
    </row>
    <row r="13" spans="2:14" s="62" customFormat="1" ht="21.75" customHeight="1">
      <c r="B13" s="63"/>
      <c r="D13" s="650"/>
      <c r="E13" s="650"/>
      <c r="F13" s="650"/>
      <c r="G13" s="650"/>
      <c r="H13" s="650"/>
      <c r="I13" s="650"/>
      <c r="J13" s="650"/>
      <c r="K13" s="650"/>
      <c r="L13" s="650"/>
      <c r="M13" s="650"/>
      <c r="N13" s="650"/>
    </row>
    <row r="14" s="62" customFormat="1" ht="21.75" customHeight="1">
      <c r="B14" s="63"/>
    </row>
    <row r="15" spans="2:3" s="59" customFormat="1" ht="21.75" customHeight="1">
      <c r="B15" s="465" t="s">
        <v>710</v>
      </c>
      <c r="C15" s="59" t="s">
        <v>360</v>
      </c>
    </row>
    <row r="16" spans="2:14" s="59" customFormat="1" ht="21.75" customHeight="1">
      <c r="B16" s="60"/>
      <c r="C16" s="59" t="s">
        <v>72</v>
      </c>
      <c r="D16" s="65"/>
      <c r="E16" s="66"/>
      <c r="F16" s="66"/>
      <c r="G16" s="60" t="s">
        <v>73</v>
      </c>
      <c r="H16" s="65"/>
      <c r="I16" s="66"/>
      <c r="K16" s="67" t="s">
        <v>74</v>
      </c>
      <c r="L16" s="65"/>
      <c r="M16" s="66"/>
      <c r="N16" s="43"/>
    </row>
    <row r="17" spans="2:14" s="59" customFormat="1" ht="21.75" customHeight="1">
      <c r="B17" s="60"/>
      <c r="C17" s="59" t="s">
        <v>75</v>
      </c>
      <c r="D17" s="68"/>
      <c r="E17" s="69"/>
      <c r="F17" s="69"/>
      <c r="G17" s="60" t="s">
        <v>76</v>
      </c>
      <c r="H17" s="70"/>
      <c r="I17" s="66"/>
      <c r="K17" s="67" t="s">
        <v>77</v>
      </c>
      <c r="L17" s="71"/>
      <c r="M17" s="69"/>
      <c r="N17" s="43"/>
    </row>
    <row r="18" spans="2:14" s="59" customFormat="1" ht="21.75" customHeight="1">
      <c r="B18" s="60"/>
      <c r="C18" s="59" t="s">
        <v>78</v>
      </c>
      <c r="D18" s="69"/>
      <c r="E18" s="69"/>
      <c r="F18" s="69"/>
      <c r="G18" s="60" t="s">
        <v>79</v>
      </c>
      <c r="H18" s="66"/>
      <c r="I18" s="66"/>
      <c r="K18" s="67" t="s">
        <v>821</v>
      </c>
      <c r="L18" s="69"/>
      <c r="M18" s="69"/>
      <c r="N18" s="43"/>
    </row>
    <row r="19" s="62" customFormat="1" ht="21.75" customHeight="1">
      <c r="B19" s="63"/>
    </row>
    <row r="20" spans="2:3" s="59" customFormat="1" ht="21.75" customHeight="1">
      <c r="B20" s="465" t="s">
        <v>711</v>
      </c>
      <c r="C20" s="59" t="s">
        <v>585</v>
      </c>
    </row>
    <row r="21" spans="2:10" s="59" customFormat="1" ht="21.75" customHeight="1">
      <c r="B21" s="60"/>
      <c r="C21" s="59" t="s">
        <v>361</v>
      </c>
      <c r="F21" s="59" t="s">
        <v>362</v>
      </c>
      <c r="H21" s="59" t="s">
        <v>363</v>
      </c>
      <c r="J21" s="59" t="s">
        <v>813</v>
      </c>
    </row>
    <row r="22" spans="2:12" s="59" customFormat="1" ht="21.75" customHeight="1">
      <c r="B22" s="60"/>
      <c r="C22" s="59" t="s">
        <v>588</v>
      </c>
      <c r="F22" s="59" t="s">
        <v>718</v>
      </c>
      <c r="H22" s="43"/>
      <c r="I22" s="43"/>
      <c r="J22" s="43"/>
      <c r="K22" s="43"/>
      <c r="L22" s="43"/>
    </row>
    <row r="23" spans="2:8" s="59" customFormat="1" ht="21.75" customHeight="1">
      <c r="B23" s="465" t="s">
        <v>712</v>
      </c>
      <c r="C23" s="59" t="s">
        <v>717</v>
      </c>
      <c r="G23" s="43"/>
      <c r="H23" s="43"/>
    </row>
    <row r="24" spans="2:8" s="73" customFormat="1" ht="21.75" customHeight="1">
      <c r="B24" s="72"/>
      <c r="C24" s="73" t="s">
        <v>416</v>
      </c>
      <c r="E24" s="74"/>
      <c r="F24" s="74" t="s">
        <v>420</v>
      </c>
      <c r="G24" s="73" t="s">
        <v>773</v>
      </c>
      <c r="H24" s="75"/>
    </row>
    <row r="25" spans="2:7" s="73" customFormat="1" ht="21.75" customHeight="1">
      <c r="B25" s="72"/>
      <c r="C25" s="73" t="s">
        <v>122</v>
      </c>
      <c r="D25" s="74"/>
      <c r="E25" s="73" t="s">
        <v>604</v>
      </c>
      <c r="G25" s="75"/>
    </row>
    <row r="26" spans="2:7" s="59" customFormat="1" ht="13.5" customHeight="1">
      <c r="B26" s="60"/>
      <c r="D26" s="43"/>
      <c r="G26" s="43"/>
    </row>
    <row r="27" spans="2:13" s="59" customFormat="1" ht="25.5" customHeight="1">
      <c r="B27" s="466" t="s">
        <v>713</v>
      </c>
      <c r="C27" s="73" t="s">
        <v>364</v>
      </c>
      <c r="D27" s="73"/>
      <c r="E27" s="73"/>
      <c r="F27" s="74"/>
      <c r="G27" s="75" t="s">
        <v>32</v>
      </c>
      <c r="H27" s="75"/>
      <c r="I27" s="75"/>
      <c r="J27" s="75"/>
      <c r="K27" s="75"/>
      <c r="L27" s="75"/>
      <c r="M27" s="73"/>
    </row>
    <row r="28" spans="2:13" s="59" customFormat="1" ht="13.5" customHeight="1">
      <c r="B28" s="72"/>
      <c r="C28" s="73"/>
      <c r="D28" s="73"/>
      <c r="E28" s="73"/>
      <c r="F28" s="75"/>
      <c r="G28" s="75"/>
      <c r="H28" s="75"/>
      <c r="I28" s="75"/>
      <c r="J28" s="75"/>
      <c r="K28" s="75"/>
      <c r="L28" s="75"/>
      <c r="M28" s="73"/>
    </row>
    <row r="29" spans="2:13" s="59" customFormat="1" ht="21.75" customHeight="1">
      <c r="B29" s="466" t="s">
        <v>714</v>
      </c>
      <c r="C29" s="73" t="s">
        <v>365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</row>
    <row r="30" spans="2:13" s="59" customFormat="1" ht="26.25" customHeight="1">
      <c r="B30" s="72"/>
      <c r="C30" s="73" t="s">
        <v>366</v>
      </c>
      <c r="D30" s="73"/>
      <c r="E30" s="73"/>
      <c r="F30" s="74"/>
      <c r="G30" s="73" t="s">
        <v>33</v>
      </c>
      <c r="H30" s="76"/>
      <c r="I30" s="73"/>
      <c r="J30" s="73"/>
      <c r="K30" s="73"/>
      <c r="L30" s="73"/>
      <c r="M30" s="73"/>
    </row>
    <row r="31" spans="2:13" s="59" customFormat="1" ht="13.5" customHeight="1">
      <c r="B31" s="72"/>
      <c r="C31" s="73"/>
      <c r="D31" s="73"/>
      <c r="E31" s="73"/>
      <c r="F31" s="75"/>
      <c r="G31" s="73"/>
      <c r="H31" s="76"/>
      <c r="I31" s="73"/>
      <c r="J31" s="73"/>
      <c r="K31" s="73"/>
      <c r="L31" s="73"/>
      <c r="M31" s="73"/>
    </row>
    <row r="32" spans="2:13" s="59" customFormat="1" ht="21.75" customHeight="1">
      <c r="B32" s="466" t="s">
        <v>715</v>
      </c>
      <c r="C32" s="73" t="s">
        <v>367</v>
      </c>
      <c r="D32" s="73"/>
      <c r="E32" s="73"/>
      <c r="F32" s="73"/>
      <c r="G32" s="73"/>
      <c r="H32" s="76"/>
      <c r="I32" s="73"/>
      <c r="J32" s="73"/>
      <c r="K32" s="73"/>
      <c r="L32" s="73"/>
      <c r="M32" s="73"/>
    </row>
    <row r="33" spans="2:8" s="73" customFormat="1" ht="24.75" customHeight="1">
      <c r="B33" s="72"/>
      <c r="C33" s="73" t="s">
        <v>368</v>
      </c>
      <c r="F33" s="75"/>
      <c r="G33" s="74"/>
      <c r="H33" s="77" t="s">
        <v>812</v>
      </c>
    </row>
    <row r="34" spans="2:12" s="59" customFormat="1" ht="21">
      <c r="B34" s="465" t="s">
        <v>716</v>
      </c>
      <c r="C34" s="43" t="s">
        <v>81</v>
      </c>
      <c r="D34" s="43"/>
      <c r="E34" s="43"/>
      <c r="F34" s="43"/>
      <c r="G34" s="43"/>
      <c r="H34" s="43"/>
      <c r="I34" s="43"/>
      <c r="J34" s="43"/>
      <c r="K34" s="43"/>
      <c r="L34" s="43"/>
    </row>
    <row r="35" spans="2:12" s="62" customFormat="1" ht="14.25" customHeight="1">
      <c r="B35" s="63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2:14" s="59" customFormat="1" ht="21">
      <c r="B36" s="637" t="s">
        <v>82</v>
      </c>
      <c r="C36" s="637"/>
      <c r="D36" s="637" t="s">
        <v>83</v>
      </c>
      <c r="E36" s="637"/>
      <c r="F36" s="637"/>
      <c r="G36" s="637"/>
      <c r="H36" s="637"/>
      <c r="I36" s="661" t="s">
        <v>84</v>
      </c>
      <c r="J36" s="662"/>
      <c r="K36" s="662"/>
      <c r="L36" s="662"/>
      <c r="M36" s="663"/>
      <c r="N36" s="3" t="s">
        <v>85</v>
      </c>
    </row>
    <row r="37" spans="2:14" s="59" customFormat="1" ht="24">
      <c r="B37" s="654" t="s">
        <v>708</v>
      </c>
      <c r="C37" s="654"/>
      <c r="D37" s="657"/>
      <c r="E37" s="657"/>
      <c r="F37" s="657"/>
      <c r="G37" s="657"/>
      <c r="H37" s="657"/>
      <c r="I37" s="78" t="s">
        <v>605</v>
      </c>
      <c r="J37" s="79"/>
      <c r="K37" s="79"/>
      <c r="L37" s="80"/>
      <c r="M37" s="81"/>
      <c r="N37" s="637"/>
    </row>
    <row r="38" spans="2:14" s="59" customFormat="1" ht="24">
      <c r="B38" s="654"/>
      <c r="C38" s="654"/>
      <c r="D38" s="657"/>
      <c r="E38" s="657"/>
      <c r="F38" s="657"/>
      <c r="G38" s="657"/>
      <c r="H38" s="657"/>
      <c r="I38" s="82" t="s">
        <v>606</v>
      </c>
      <c r="J38" s="83"/>
      <c r="K38" s="83"/>
      <c r="L38" s="84"/>
      <c r="M38" s="85"/>
      <c r="N38" s="637"/>
    </row>
    <row r="39" spans="2:14" s="59" customFormat="1" ht="24">
      <c r="B39" s="654" t="s">
        <v>709</v>
      </c>
      <c r="C39" s="654"/>
      <c r="D39" s="657"/>
      <c r="E39" s="657"/>
      <c r="F39" s="657"/>
      <c r="G39" s="657"/>
      <c r="H39" s="657"/>
      <c r="I39" s="86" t="s">
        <v>605</v>
      </c>
      <c r="J39" s="87"/>
      <c r="K39" s="87"/>
      <c r="L39" s="88"/>
      <c r="M39" s="89"/>
      <c r="N39" s="637"/>
    </row>
    <row r="40" spans="2:14" s="59" customFormat="1" ht="24">
      <c r="B40" s="654"/>
      <c r="C40" s="654"/>
      <c r="D40" s="657"/>
      <c r="E40" s="657"/>
      <c r="F40" s="657"/>
      <c r="G40" s="657"/>
      <c r="H40" s="657"/>
      <c r="I40" s="82" t="s">
        <v>606</v>
      </c>
      <c r="J40" s="83"/>
      <c r="K40" s="83"/>
      <c r="L40" s="84"/>
      <c r="M40" s="85"/>
      <c r="N40" s="637"/>
    </row>
    <row r="41" spans="2:14" s="59" customFormat="1" ht="24">
      <c r="B41" s="654" t="s">
        <v>710</v>
      </c>
      <c r="C41" s="654"/>
      <c r="D41" s="657"/>
      <c r="E41" s="657"/>
      <c r="F41" s="657"/>
      <c r="G41" s="657"/>
      <c r="H41" s="657"/>
      <c r="I41" s="86" t="s">
        <v>605</v>
      </c>
      <c r="J41" s="87"/>
      <c r="K41" s="87"/>
      <c r="L41" s="88"/>
      <c r="M41" s="89"/>
      <c r="N41" s="637"/>
    </row>
    <row r="42" spans="2:14" s="59" customFormat="1" ht="24">
      <c r="B42" s="654"/>
      <c r="C42" s="654"/>
      <c r="D42" s="657"/>
      <c r="E42" s="657"/>
      <c r="F42" s="657"/>
      <c r="G42" s="657"/>
      <c r="H42" s="657"/>
      <c r="I42" s="82" t="s">
        <v>606</v>
      </c>
      <c r="J42" s="83"/>
      <c r="K42" s="83"/>
      <c r="L42" s="84"/>
      <c r="M42" s="85"/>
      <c r="N42" s="637"/>
    </row>
    <row r="43" s="62" customFormat="1" ht="18.75">
      <c r="B43" s="63"/>
    </row>
    <row r="44" s="62" customFormat="1" ht="12" customHeight="1">
      <c r="B44" s="63"/>
    </row>
    <row r="45" spans="2:14" s="62" customFormat="1" ht="18.75">
      <c r="B45" s="652" t="s">
        <v>86</v>
      </c>
      <c r="C45" s="653"/>
      <c r="D45" s="653"/>
      <c r="E45" s="653"/>
      <c r="F45" s="653"/>
      <c r="G45" s="90"/>
      <c r="H45" s="90"/>
      <c r="I45" s="90"/>
      <c r="J45" s="90"/>
      <c r="K45" s="90"/>
      <c r="L45" s="90"/>
      <c r="M45" s="90"/>
      <c r="N45" s="91"/>
    </row>
    <row r="46" spans="2:14" s="62" customFormat="1" ht="18.75">
      <c r="B46" s="92" t="s">
        <v>607</v>
      </c>
      <c r="C46" s="93"/>
      <c r="D46" s="93"/>
      <c r="E46" s="93"/>
      <c r="F46" s="93"/>
      <c r="G46" s="94"/>
      <c r="H46" s="94"/>
      <c r="I46" s="94"/>
      <c r="J46" s="94"/>
      <c r="K46" s="94"/>
      <c r="L46" s="94"/>
      <c r="M46" s="94"/>
      <c r="N46" s="95"/>
    </row>
    <row r="47" spans="2:14" s="62" customFormat="1" ht="18.75">
      <c r="B47" s="655"/>
      <c r="C47" s="656"/>
      <c r="D47" s="96" t="s">
        <v>422</v>
      </c>
      <c r="E47" s="640" t="s">
        <v>577</v>
      </c>
      <c r="F47" s="640"/>
      <c r="G47" s="640"/>
      <c r="H47" s="640"/>
      <c r="I47" s="640"/>
      <c r="J47" s="640"/>
      <c r="K47" s="640"/>
      <c r="L47" s="640"/>
      <c r="M47" s="640"/>
      <c r="N47" s="641"/>
    </row>
    <row r="48" spans="2:14" s="62" customFormat="1" ht="18.75">
      <c r="B48" s="648"/>
      <c r="C48" s="649"/>
      <c r="D48" s="96"/>
      <c r="E48" s="640" t="s">
        <v>432</v>
      </c>
      <c r="F48" s="640"/>
      <c r="G48" s="640"/>
      <c r="H48" s="640"/>
      <c r="I48" s="640"/>
      <c r="J48" s="640"/>
      <c r="K48" s="640"/>
      <c r="L48" s="640"/>
      <c r="M48" s="640"/>
      <c r="N48" s="641"/>
    </row>
    <row r="49" spans="2:14" s="62" customFormat="1" ht="18.75">
      <c r="B49" s="648"/>
      <c r="C49" s="649"/>
      <c r="D49" s="96" t="s">
        <v>423</v>
      </c>
      <c r="E49" s="635" t="s">
        <v>578</v>
      </c>
      <c r="F49" s="635"/>
      <c r="G49" s="635"/>
      <c r="H49" s="635"/>
      <c r="I49" s="635"/>
      <c r="J49" s="635"/>
      <c r="K49" s="635"/>
      <c r="L49" s="635"/>
      <c r="M49" s="635"/>
      <c r="N49" s="636"/>
    </row>
    <row r="50" spans="2:14" s="62" customFormat="1" ht="15.75" customHeight="1">
      <c r="B50" s="97"/>
      <c r="C50" s="96"/>
      <c r="D50" s="96"/>
      <c r="E50" s="635"/>
      <c r="F50" s="635"/>
      <c r="G50" s="635"/>
      <c r="H50" s="635"/>
      <c r="I50" s="635"/>
      <c r="J50" s="635"/>
      <c r="K50" s="635"/>
      <c r="L50" s="635"/>
      <c r="M50" s="635"/>
      <c r="N50" s="636"/>
    </row>
    <row r="51" spans="2:14" s="62" customFormat="1" ht="18" customHeight="1">
      <c r="B51" s="97"/>
      <c r="C51" s="96"/>
      <c r="D51" s="96" t="s">
        <v>424</v>
      </c>
      <c r="E51" s="646" t="s">
        <v>425</v>
      </c>
      <c r="F51" s="646"/>
      <c r="G51" s="646"/>
      <c r="H51" s="646"/>
      <c r="I51" s="646"/>
      <c r="J51" s="646"/>
      <c r="K51" s="646"/>
      <c r="L51" s="646"/>
      <c r="M51" s="646"/>
      <c r="N51" s="647"/>
    </row>
    <row r="52" spans="2:14" s="62" customFormat="1" ht="18.75">
      <c r="B52" s="97"/>
      <c r="C52" s="96"/>
      <c r="D52" s="96" t="s">
        <v>426</v>
      </c>
      <c r="E52" s="98" t="s">
        <v>427</v>
      </c>
      <c r="F52" s="2"/>
      <c r="G52" s="2"/>
      <c r="H52" s="2"/>
      <c r="I52" s="2"/>
      <c r="J52" s="2"/>
      <c r="K52" s="2"/>
      <c r="L52" s="2"/>
      <c r="M52" s="2"/>
      <c r="N52" s="1"/>
    </row>
    <row r="53" spans="2:14" s="62" customFormat="1" ht="18.75">
      <c r="B53" s="97"/>
      <c r="C53" s="96"/>
      <c r="D53" s="96" t="s">
        <v>428</v>
      </c>
      <c r="E53" s="640" t="s">
        <v>429</v>
      </c>
      <c r="F53" s="640"/>
      <c r="G53" s="640"/>
      <c r="H53" s="640"/>
      <c r="I53" s="640"/>
      <c r="J53" s="640"/>
      <c r="K53" s="640"/>
      <c r="L53" s="640"/>
      <c r="M53" s="640"/>
      <c r="N53" s="641"/>
    </row>
    <row r="54" spans="2:14" s="62" customFormat="1" ht="18.75">
      <c r="B54" s="97"/>
      <c r="C54" s="96"/>
      <c r="D54" s="96"/>
      <c r="E54" s="2" t="s">
        <v>430</v>
      </c>
      <c r="F54" s="2"/>
      <c r="G54" s="2"/>
      <c r="H54" s="2"/>
      <c r="I54" s="2"/>
      <c r="J54" s="2"/>
      <c r="K54" s="2"/>
      <c r="L54" s="2"/>
      <c r="M54" s="2"/>
      <c r="N54" s="1"/>
    </row>
    <row r="55" spans="2:14" s="62" customFormat="1" ht="18.75">
      <c r="B55" s="92" t="s">
        <v>608</v>
      </c>
      <c r="C55" s="93"/>
      <c r="D55" s="93"/>
      <c r="E55" s="93"/>
      <c r="F55" s="93"/>
      <c r="G55" s="94"/>
      <c r="H55" s="94"/>
      <c r="I55" s="94"/>
      <c r="J55" s="94"/>
      <c r="K55" s="94"/>
      <c r="L55" s="94"/>
      <c r="M55" s="94"/>
      <c r="N55" s="95"/>
    </row>
    <row r="56" spans="2:14" s="62" customFormat="1" ht="18.75">
      <c r="B56" s="644"/>
      <c r="C56" s="645"/>
      <c r="D56" s="96" t="s">
        <v>422</v>
      </c>
      <c r="E56" s="98" t="s">
        <v>427</v>
      </c>
      <c r="F56" s="2"/>
      <c r="G56" s="2"/>
      <c r="H56" s="2"/>
      <c r="I56" s="2"/>
      <c r="J56" s="2"/>
      <c r="K56" s="2"/>
      <c r="L56" s="2"/>
      <c r="M56" s="2"/>
      <c r="N56" s="1"/>
    </row>
    <row r="57" spans="2:14" s="62" customFormat="1" ht="18.75">
      <c r="B57" s="638"/>
      <c r="C57" s="639"/>
      <c r="D57" s="96" t="s">
        <v>423</v>
      </c>
      <c r="E57" s="635" t="s">
        <v>431</v>
      </c>
      <c r="F57" s="635"/>
      <c r="G57" s="635"/>
      <c r="H57" s="635"/>
      <c r="I57" s="635"/>
      <c r="J57" s="635"/>
      <c r="K57" s="635"/>
      <c r="L57" s="635"/>
      <c r="M57" s="635"/>
      <c r="N57" s="636"/>
    </row>
    <row r="58" spans="2:14" s="62" customFormat="1" ht="18.75">
      <c r="B58" s="99"/>
      <c r="C58" s="100"/>
      <c r="D58" s="100"/>
      <c r="E58" s="642"/>
      <c r="F58" s="642"/>
      <c r="G58" s="642"/>
      <c r="H58" s="642"/>
      <c r="I58" s="642"/>
      <c r="J58" s="642"/>
      <c r="K58" s="642"/>
      <c r="L58" s="642"/>
      <c r="M58" s="642"/>
      <c r="N58" s="643"/>
    </row>
    <row r="59" spans="2:14" s="62" customFormat="1" ht="18.75">
      <c r="B59" s="63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</row>
  </sheetData>
  <sheetProtection/>
  <mergeCells count="31">
    <mergeCell ref="F6:N6"/>
    <mergeCell ref="D37:H38"/>
    <mergeCell ref="B39:C40"/>
    <mergeCell ref="B49:C49"/>
    <mergeCell ref="A1:N1"/>
    <mergeCell ref="I36:M36"/>
    <mergeCell ref="D36:H36"/>
    <mergeCell ref="B36:C36"/>
    <mergeCell ref="A3:N3"/>
    <mergeCell ref="F4:N4"/>
    <mergeCell ref="D11:N13"/>
    <mergeCell ref="B48:C48"/>
    <mergeCell ref="D8:N10"/>
    <mergeCell ref="F5:N5"/>
    <mergeCell ref="N37:N38"/>
    <mergeCell ref="B45:F45"/>
    <mergeCell ref="B41:C42"/>
    <mergeCell ref="B47:C47"/>
    <mergeCell ref="D41:H42"/>
    <mergeCell ref="D39:H40"/>
    <mergeCell ref="B37:C38"/>
    <mergeCell ref="E49:N50"/>
    <mergeCell ref="N41:N42"/>
    <mergeCell ref="N39:N40"/>
    <mergeCell ref="B57:C57"/>
    <mergeCell ref="E48:N48"/>
    <mergeCell ref="E53:N53"/>
    <mergeCell ref="E47:N47"/>
    <mergeCell ref="E57:N58"/>
    <mergeCell ref="B56:C56"/>
    <mergeCell ref="E51:N51"/>
  </mergeCells>
  <printOptions/>
  <pageMargins left="0.5905511811023623" right="0.15748031496062992" top="0.9055118110236221" bottom="0.7480314960629921" header="0.31496062992125984" footer="0.31496062992125984"/>
  <pageSetup horizontalDpi="600" verticalDpi="600" orientation="portrait" paperSize="9" r:id="rId2"/>
  <headerFooter>
    <oddFooter>&amp;C&amp;"TH SarabunPSK,Bold"&amp;16 &amp;P</oddFooter>
  </headerFooter>
  <rowBreaks count="1" manualBreakCount="1">
    <brk id="33" max="255" man="1"/>
  </rowBreaks>
  <legacy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G29"/>
  <sheetViews>
    <sheetView showGridLines="0" view="pageBreakPreview" zoomScaleSheetLayoutView="100" workbookViewId="0" topLeftCell="A1">
      <selection activeCell="K18" sqref="K18"/>
    </sheetView>
  </sheetViews>
  <sheetFormatPr defaultColWidth="9.00390625" defaultRowHeight="14.25"/>
  <cols>
    <col min="1" max="1" width="5.50390625" style="135" customWidth="1"/>
    <col min="2" max="2" width="18.25390625" style="135" customWidth="1"/>
    <col min="3" max="3" width="16.50390625" style="135" customWidth="1"/>
    <col min="4" max="4" width="6.75390625" style="135" customWidth="1"/>
    <col min="5" max="5" width="12.25390625" style="135" customWidth="1"/>
    <col min="6" max="6" width="7.375" style="135" bestFit="1" customWidth="1"/>
    <col min="7" max="7" width="14.25390625" style="135" customWidth="1"/>
    <col min="8" max="16384" width="9.00390625" style="135" customWidth="1"/>
  </cols>
  <sheetData>
    <row r="1" s="23" customFormat="1" ht="21">
      <c r="A1" s="103" t="s">
        <v>652</v>
      </c>
    </row>
    <row r="2" s="23" customFormat="1" ht="11.25" customHeight="1"/>
    <row r="3" spans="1:7" s="302" customFormat="1" ht="21">
      <c r="A3" s="894" t="s">
        <v>826</v>
      </c>
      <c r="B3" s="894"/>
      <c r="C3" s="894"/>
      <c r="D3" s="894"/>
      <c r="E3" s="894"/>
      <c r="F3" s="894"/>
      <c r="G3" s="894"/>
    </row>
    <row r="4" ht="10.5" customHeight="1"/>
    <row r="5" spans="1:7" s="302" customFormat="1" ht="63">
      <c r="A5" s="512" t="s">
        <v>336</v>
      </c>
      <c r="B5" s="513" t="s">
        <v>759</v>
      </c>
      <c r="C5" s="884" t="s">
        <v>239</v>
      </c>
      <c r="D5" s="884"/>
      <c r="E5" s="884"/>
      <c r="F5" s="512" t="s">
        <v>342</v>
      </c>
      <c r="G5" s="513" t="s">
        <v>171</v>
      </c>
    </row>
    <row r="6" spans="1:7" s="23" customFormat="1" ht="21" customHeight="1">
      <c r="A6" s="891"/>
      <c r="B6" s="881"/>
      <c r="C6" s="128" t="s">
        <v>240</v>
      </c>
      <c r="D6" s="104"/>
      <c r="E6" s="105"/>
      <c r="F6" s="881"/>
      <c r="G6" s="881"/>
    </row>
    <row r="7" spans="1:7" s="23" customFormat="1" ht="24">
      <c r="A7" s="892"/>
      <c r="B7" s="882"/>
      <c r="C7" s="106" t="s">
        <v>241</v>
      </c>
      <c r="D7" s="21"/>
      <c r="E7" s="317"/>
      <c r="F7" s="882"/>
      <c r="G7" s="882"/>
    </row>
    <row r="8" spans="1:7" s="23" customFormat="1" ht="21">
      <c r="A8" s="892"/>
      <c r="B8" s="882"/>
      <c r="C8" s="885"/>
      <c r="D8" s="886"/>
      <c r="E8" s="887"/>
      <c r="F8" s="882"/>
      <c r="G8" s="882"/>
    </row>
    <row r="9" spans="1:7" s="23" customFormat="1" ht="21">
      <c r="A9" s="892"/>
      <c r="B9" s="882"/>
      <c r="C9" s="888"/>
      <c r="D9" s="889"/>
      <c r="E9" s="890"/>
      <c r="F9" s="882"/>
      <c r="G9" s="882"/>
    </row>
    <row r="10" spans="1:7" s="23" customFormat="1" ht="24">
      <c r="A10" s="892"/>
      <c r="B10" s="882"/>
      <c r="C10" s="106" t="s">
        <v>242</v>
      </c>
      <c r="D10" s="889"/>
      <c r="E10" s="890"/>
      <c r="F10" s="882"/>
      <c r="G10" s="882"/>
    </row>
    <row r="11" spans="1:7" s="23" customFormat="1" ht="21">
      <c r="A11" s="892"/>
      <c r="B11" s="882"/>
      <c r="C11" s="885"/>
      <c r="D11" s="886"/>
      <c r="E11" s="887"/>
      <c r="F11" s="882"/>
      <c r="G11" s="882"/>
    </row>
    <row r="12" spans="1:7" s="23" customFormat="1" ht="21">
      <c r="A12" s="892"/>
      <c r="B12" s="882"/>
      <c r="C12" s="888"/>
      <c r="D12" s="889"/>
      <c r="E12" s="890"/>
      <c r="F12" s="882"/>
      <c r="G12" s="882"/>
    </row>
    <row r="13" spans="1:7" s="23" customFormat="1" ht="10.5" customHeight="1">
      <c r="A13" s="893"/>
      <c r="B13" s="883"/>
      <c r="C13" s="108"/>
      <c r="D13" s="109"/>
      <c r="E13" s="129"/>
      <c r="F13" s="883"/>
      <c r="G13" s="883"/>
    </row>
    <row r="14" spans="1:7" s="23" customFormat="1" ht="24">
      <c r="A14" s="891"/>
      <c r="B14" s="881"/>
      <c r="C14" s="128" t="s">
        <v>240</v>
      </c>
      <c r="D14" s="104"/>
      <c r="E14" s="105"/>
      <c r="F14" s="881"/>
      <c r="G14" s="881"/>
    </row>
    <row r="15" spans="1:7" s="23" customFormat="1" ht="24">
      <c r="A15" s="892"/>
      <c r="B15" s="882"/>
      <c r="C15" s="106" t="s">
        <v>241</v>
      </c>
      <c r="D15" s="21"/>
      <c r="E15" s="317"/>
      <c r="F15" s="882"/>
      <c r="G15" s="882"/>
    </row>
    <row r="16" spans="1:7" s="23" customFormat="1" ht="21">
      <c r="A16" s="892"/>
      <c r="B16" s="882"/>
      <c r="C16" s="885"/>
      <c r="D16" s="886"/>
      <c r="E16" s="887"/>
      <c r="F16" s="882"/>
      <c r="G16" s="882"/>
    </row>
    <row r="17" spans="1:7" s="23" customFormat="1" ht="21">
      <c r="A17" s="892"/>
      <c r="B17" s="882"/>
      <c r="C17" s="888"/>
      <c r="D17" s="889"/>
      <c r="E17" s="890"/>
      <c r="F17" s="882"/>
      <c r="G17" s="882"/>
    </row>
    <row r="18" spans="1:7" s="23" customFormat="1" ht="24">
      <c r="A18" s="892"/>
      <c r="B18" s="882"/>
      <c r="C18" s="106" t="s">
        <v>242</v>
      </c>
      <c r="D18" s="889"/>
      <c r="E18" s="890"/>
      <c r="F18" s="882"/>
      <c r="G18" s="882"/>
    </row>
    <row r="19" spans="1:7" s="23" customFormat="1" ht="21">
      <c r="A19" s="892"/>
      <c r="B19" s="882"/>
      <c r="C19" s="885"/>
      <c r="D19" s="886"/>
      <c r="E19" s="887"/>
      <c r="F19" s="882"/>
      <c r="G19" s="882"/>
    </row>
    <row r="20" spans="1:7" s="23" customFormat="1" ht="21">
      <c r="A20" s="892"/>
      <c r="B20" s="882"/>
      <c r="C20" s="888"/>
      <c r="D20" s="889"/>
      <c r="E20" s="890"/>
      <c r="F20" s="882"/>
      <c r="G20" s="882"/>
    </row>
    <row r="21" spans="1:7" s="23" customFormat="1" ht="9.75" customHeight="1">
      <c r="A21" s="893"/>
      <c r="B21" s="883"/>
      <c r="C21" s="108"/>
      <c r="D21" s="109"/>
      <c r="E21" s="129"/>
      <c r="F21" s="883"/>
      <c r="G21" s="883"/>
    </row>
    <row r="22" spans="1:7" s="23" customFormat="1" ht="24">
      <c r="A22" s="891"/>
      <c r="B22" s="881"/>
      <c r="C22" s="128" t="s">
        <v>240</v>
      </c>
      <c r="D22" s="104"/>
      <c r="E22" s="105"/>
      <c r="F22" s="881"/>
      <c r="G22" s="881"/>
    </row>
    <row r="23" spans="1:7" s="23" customFormat="1" ht="24">
      <c r="A23" s="892"/>
      <c r="B23" s="882"/>
      <c r="C23" s="106" t="s">
        <v>241</v>
      </c>
      <c r="D23" s="21"/>
      <c r="E23" s="317"/>
      <c r="F23" s="882"/>
      <c r="G23" s="882"/>
    </row>
    <row r="24" spans="1:7" s="23" customFormat="1" ht="21">
      <c r="A24" s="892"/>
      <c r="B24" s="882"/>
      <c r="C24" s="885"/>
      <c r="D24" s="886"/>
      <c r="E24" s="887"/>
      <c r="F24" s="882"/>
      <c r="G24" s="882"/>
    </row>
    <row r="25" spans="1:7" s="23" customFormat="1" ht="21">
      <c r="A25" s="892"/>
      <c r="B25" s="882"/>
      <c r="C25" s="888"/>
      <c r="D25" s="889"/>
      <c r="E25" s="890"/>
      <c r="F25" s="882"/>
      <c r="G25" s="882"/>
    </row>
    <row r="26" spans="1:7" s="23" customFormat="1" ht="24">
      <c r="A26" s="892"/>
      <c r="B26" s="882"/>
      <c r="C26" s="106" t="s">
        <v>242</v>
      </c>
      <c r="D26" s="889"/>
      <c r="E26" s="890"/>
      <c r="F26" s="882"/>
      <c r="G26" s="882"/>
    </row>
    <row r="27" spans="1:7" s="23" customFormat="1" ht="21">
      <c r="A27" s="892"/>
      <c r="B27" s="882"/>
      <c r="C27" s="885"/>
      <c r="D27" s="886"/>
      <c r="E27" s="887"/>
      <c r="F27" s="882"/>
      <c r="G27" s="882"/>
    </row>
    <row r="28" spans="1:7" s="23" customFormat="1" ht="21">
      <c r="A28" s="892"/>
      <c r="B28" s="882"/>
      <c r="C28" s="888"/>
      <c r="D28" s="889"/>
      <c r="E28" s="890"/>
      <c r="F28" s="882"/>
      <c r="G28" s="882"/>
    </row>
    <row r="29" spans="1:7" s="23" customFormat="1" ht="9.75" customHeight="1">
      <c r="A29" s="893"/>
      <c r="B29" s="883"/>
      <c r="C29" s="108"/>
      <c r="D29" s="109"/>
      <c r="E29" s="129"/>
      <c r="F29" s="883"/>
      <c r="G29" s="883"/>
    </row>
    <row r="30" s="23" customFormat="1" ht="21"/>
  </sheetData>
  <sheetProtection/>
  <mergeCells count="29">
    <mergeCell ref="A3:G3"/>
    <mergeCell ref="C25:E25"/>
    <mergeCell ref="D26:E26"/>
    <mergeCell ref="C27:E27"/>
    <mergeCell ref="B6:B13"/>
    <mergeCell ref="A6:A13"/>
    <mergeCell ref="G6:G13"/>
    <mergeCell ref="F6:F13"/>
    <mergeCell ref="F14:F21"/>
    <mergeCell ref="F22:F29"/>
    <mergeCell ref="A14:A21"/>
    <mergeCell ref="B22:B29"/>
    <mergeCell ref="C19:E19"/>
    <mergeCell ref="C20:E20"/>
    <mergeCell ref="C24:E24"/>
    <mergeCell ref="C28:E28"/>
    <mergeCell ref="C16:E16"/>
    <mergeCell ref="C17:E17"/>
    <mergeCell ref="A22:A29"/>
    <mergeCell ref="G14:G21"/>
    <mergeCell ref="G22:G29"/>
    <mergeCell ref="B14:B21"/>
    <mergeCell ref="C5:E5"/>
    <mergeCell ref="C8:E8"/>
    <mergeCell ref="C9:E9"/>
    <mergeCell ref="D10:E10"/>
    <mergeCell ref="D18:E18"/>
    <mergeCell ref="C11:E11"/>
    <mergeCell ref="C12:E12"/>
  </mergeCells>
  <printOptions/>
  <pageMargins left="0.7874015748031497" right="0.5905511811023623" top="0.7874015748031497" bottom="0.5905511811023623" header="0.31496062992125984" footer="0.31496062992125984"/>
  <pageSetup horizontalDpi="600" verticalDpi="600" orientation="portrait" paperSize="9" scale="99" r:id="rId2"/>
  <headerFooter>
    <oddFooter>&amp;C&amp;"TH SarabunPSK,Bold"&amp;16 36</oddFooter>
  </headerFooter>
  <legacy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7"/>
  <sheetViews>
    <sheetView showGridLines="0" view="pageBreakPreview" zoomScaleSheetLayoutView="100" workbookViewId="0" topLeftCell="A1">
      <selection activeCell="K15" sqref="K15"/>
    </sheetView>
  </sheetViews>
  <sheetFormatPr defaultColWidth="9.00390625" defaultRowHeight="14.25"/>
  <cols>
    <col min="1" max="1" width="5.50390625" style="135" customWidth="1"/>
    <col min="2" max="2" width="18.25390625" style="135" customWidth="1"/>
    <col min="3" max="3" width="16.50390625" style="135" customWidth="1"/>
    <col min="4" max="4" width="6.50390625" style="135" customWidth="1"/>
    <col min="5" max="5" width="12.25390625" style="135" customWidth="1"/>
    <col min="6" max="6" width="7.375" style="135" bestFit="1" customWidth="1"/>
    <col min="7" max="7" width="14.25390625" style="135" customWidth="1"/>
    <col min="8" max="16384" width="9.00390625" style="135" customWidth="1"/>
  </cols>
  <sheetData>
    <row r="1" spans="1:7" s="302" customFormat="1" ht="21">
      <c r="A1" s="894" t="s">
        <v>827</v>
      </c>
      <c r="B1" s="894"/>
      <c r="C1" s="894"/>
      <c r="D1" s="894"/>
      <c r="E1" s="894"/>
      <c r="F1" s="894"/>
      <c r="G1" s="894"/>
    </row>
    <row r="2" s="23" customFormat="1" ht="10.5" customHeight="1"/>
    <row r="3" spans="1:7" s="302" customFormat="1" ht="63">
      <c r="A3" s="512" t="s">
        <v>336</v>
      </c>
      <c r="B3" s="512" t="s">
        <v>760</v>
      </c>
      <c r="C3" s="884" t="s">
        <v>239</v>
      </c>
      <c r="D3" s="884"/>
      <c r="E3" s="884"/>
      <c r="F3" s="512" t="s">
        <v>735</v>
      </c>
      <c r="G3" s="513" t="s">
        <v>171</v>
      </c>
    </row>
    <row r="4" spans="1:7" s="23" customFormat="1" ht="21" customHeight="1">
      <c r="A4" s="891"/>
      <c r="B4" s="881"/>
      <c r="C4" s="128" t="s">
        <v>240</v>
      </c>
      <c r="D4" s="104"/>
      <c r="E4" s="105"/>
      <c r="F4" s="881"/>
      <c r="G4" s="881"/>
    </row>
    <row r="5" spans="1:7" s="23" customFormat="1" ht="24">
      <c r="A5" s="892"/>
      <c r="B5" s="882"/>
      <c r="C5" s="106" t="s">
        <v>241</v>
      </c>
      <c r="D5" s="21"/>
      <c r="E5" s="317"/>
      <c r="F5" s="882"/>
      <c r="G5" s="882"/>
    </row>
    <row r="6" spans="1:7" s="23" customFormat="1" ht="21">
      <c r="A6" s="892"/>
      <c r="B6" s="882"/>
      <c r="C6" s="885"/>
      <c r="D6" s="886"/>
      <c r="E6" s="887"/>
      <c r="F6" s="882"/>
      <c r="G6" s="882"/>
    </row>
    <row r="7" spans="1:7" s="23" customFormat="1" ht="21">
      <c r="A7" s="892"/>
      <c r="B7" s="882"/>
      <c r="C7" s="888"/>
      <c r="D7" s="889"/>
      <c r="E7" s="890"/>
      <c r="F7" s="882"/>
      <c r="G7" s="882"/>
    </row>
    <row r="8" spans="1:7" s="23" customFormat="1" ht="24">
      <c r="A8" s="892"/>
      <c r="B8" s="882"/>
      <c r="C8" s="106" t="s">
        <v>242</v>
      </c>
      <c r="D8" s="889"/>
      <c r="E8" s="890"/>
      <c r="F8" s="882"/>
      <c r="G8" s="882"/>
    </row>
    <row r="9" spans="1:7" s="23" customFormat="1" ht="21">
      <c r="A9" s="892"/>
      <c r="B9" s="882"/>
      <c r="C9" s="885"/>
      <c r="D9" s="886"/>
      <c r="E9" s="887"/>
      <c r="F9" s="882"/>
      <c r="G9" s="882"/>
    </row>
    <row r="10" spans="1:7" s="23" customFormat="1" ht="21">
      <c r="A10" s="892"/>
      <c r="B10" s="882"/>
      <c r="C10" s="888"/>
      <c r="D10" s="889"/>
      <c r="E10" s="890"/>
      <c r="F10" s="882"/>
      <c r="G10" s="882"/>
    </row>
    <row r="11" spans="1:7" s="23" customFormat="1" ht="10.5" customHeight="1">
      <c r="A11" s="893"/>
      <c r="B11" s="883"/>
      <c r="C11" s="108"/>
      <c r="D11" s="109"/>
      <c r="E11" s="129"/>
      <c r="F11" s="883"/>
      <c r="G11" s="883"/>
    </row>
    <row r="12" spans="1:7" s="23" customFormat="1" ht="24">
      <c r="A12" s="891"/>
      <c r="B12" s="881"/>
      <c r="C12" s="128" t="s">
        <v>240</v>
      </c>
      <c r="D12" s="104"/>
      <c r="E12" s="105"/>
      <c r="F12" s="881"/>
      <c r="G12" s="881"/>
    </row>
    <row r="13" spans="1:7" s="23" customFormat="1" ht="24">
      <c r="A13" s="892"/>
      <c r="B13" s="882"/>
      <c r="C13" s="106" t="s">
        <v>241</v>
      </c>
      <c r="D13" s="21"/>
      <c r="E13" s="317"/>
      <c r="F13" s="882"/>
      <c r="G13" s="882"/>
    </row>
    <row r="14" spans="1:7" s="23" customFormat="1" ht="21">
      <c r="A14" s="892"/>
      <c r="B14" s="882"/>
      <c r="C14" s="885"/>
      <c r="D14" s="886"/>
      <c r="E14" s="887"/>
      <c r="F14" s="882"/>
      <c r="G14" s="882"/>
    </row>
    <row r="15" spans="1:7" s="23" customFormat="1" ht="21">
      <c r="A15" s="892"/>
      <c r="B15" s="882"/>
      <c r="C15" s="888"/>
      <c r="D15" s="889"/>
      <c r="E15" s="890"/>
      <c r="F15" s="882"/>
      <c r="G15" s="882"/>
    </row>
    <row r="16" spans="1:7" s="23" customFormat="1" ht="24">
      <c r="A16" s="892"/>
      <c r="B16" s="882"/>
      <c r="C16" s="106" t="s">
        <v>242</v>
      </c>
      <c r="D16" s="889"/>
      <c r="E16" s="890"/>
      <c r="F16" s="882"/>
      <c r="G16" s="882"/>
    </row>
    <row r="17" spans="1:7" s="23" customFormat="1" ht="21">
      <c r="A17" s="892"/>
      <c r="B17" s="882"/>
      <c r="C17" s="885"/>
      <c r="D17" s="886"/>
      <c r="E17" s="887"/>
      <c r="F17" s="882"/>
      <c r="G17" s="882"/>
    </row>
    <row r="18" spans="1:7" s="23" customFormat="1" ht="21">
      <c r="A18" s="892"/>
      <c r="B18" s="882"/>
      <c r="C18" s="888"/>
      <c r="D18" s="889"/>
      <c r="E18" s="890"/>
      <c r="F18" s="882"/>
      <c r="G18" s="882"/>
    </row>
    <row r="19" spans="1:7" s="23" customFormat="1" ht="9.75" customHeight="1">
      <c r="A19" s="893"/>
      <c r="B19" s="883"/>
      <c r="C19" s="108"/>
      <c r="D19" s="109"/>
      <c r="E19" s="129"/>
      <c r="F19" s="883"/>
      <c r="G19" s="883"/>
    </row>
    <row r="20" spans="1:7" s="23" customFormat="1" ht="24">
      <c r="A20" s="891"/>
      <c r="B20" s="881"/>
      <c r="C20" s="128" t="s">
        <v>240</v>
      </c>
      <c r="D20" s="104"/>
      <c r="E20" s="105"/>
      <c r="F20" s="881"/>
      <c r="G20" s="881"/>
    </row>
    <row r="21" spans="1:7" s="23" customFormat="1" ht="24">
      <c r="A21" s="892"/>
      <c r="B21" s="882"/>
      <c r="C21" s="106" t="s">
        <v>241</v>
      </c>
      <c r="D21" s="21"/>
      <c r="E21" s="317"/>
      <c r="F21" s="882"/>
      <c r="G21" s="882"/>
    </row>
    <row r="22" spans="1:7" s="23" customFormat="1" ht="21">
      <c r="A22" s="892"/>
      <c r="B22" s="882"/>
      <c r="C22" s="885"/>
      <c r="D22" s="886"/>
      <c r="E22" s="887"/>
      <c r="F22" s="882"/>
      <c r="G22" s="882"/>
    </row>
    <row r="23" spans="1:7" s="23" customFormat="1" ht="21">
      <c r="A23" s="892"/>
      <c r="B23" s="882"/>
      <c r="C23" s="888"/>
      <c r="D23" s="889"/>
      <c r="E23" s="890"/>
      <c r="F23" s="882"/>
      <c r="G23" s="882"/>
    </row>
    <row r="24" spans="1:7" s="23" customFormat="1" ht="24">
      <c r="A24" s="892"/>
      <c r="B24" s="882"/>
      <c r="C24" s="106" t="s">
        <v>242</v>
      </c>
      <c r="D24" s="889"/>
      <c r="E24" s="890"/>
      <c r="F24" s="882"/>
      <c r="G24" s="882"/>
    </row>
    <row r="25" spans="1:7" s="23" customFormat="1" ht="21">
      <c r="A25" s="892"/>
      <c r="B25" s="882"/>
      <c r="C25" s="885"/>
      <c r="D25" s="886"/>
      <c r="E25" s="887"/>
      <c r="F25" s="882"/>
      <c r="G25" s="882"/>
    </row>
    <row r="26" spans="1:7" s="23" customFormat="1" ht="21">
      <c r="A26" s="892"/>
      <c r="B26" s="882"/>
      <c r="C26" s="888"/>
      <c r="D26" s="889"/>
      <c r="E26" s="890"/>
      <c r="F26" s="882"/>
      <c r="G26" s="882"/>
    </row>
    <row r="27" spans="1:7" s="23" customFormat="1" ht="9.75" customHeight="1">
      <c r="A27" s="893"/>
      <c r="B27" s="883"/>
      <c r="C27" s="108"/>
      <c r="D27" s="109"/>
      <c r="E27" s="129"/>
      <c r="F27" s="883"/>
      <c r="G27" s="883"/>
    </row>
  </sheetData>
  <sheetProtection/>
  <mergeCells count="29">
    <mergeCell ref="A20:A27"/>
    <mergeCell ref="B20:B27"/>
    <mergeCell ref="F20:F27"/>
    <mergeCell ref="G20:G27"/>
    <mergeCell ref="C22:E22"/>
    <mergeCell ref="C23:E23"/>
    <mergeCell ref="D24:E24"/>
    <mergeCell ref="C25:E25"/>
    <mergeCell ref="C26:E26"/>
    <mergeCell ref="C10:E10"/>
    <mergeCell ref="A12:A19"/>
    <mergeCell ref="B12:B19"/>
    <mergeCell ref="F12:F19"/>
    <mergeCell ref="G12:G19"/>
    <mergeCell ref="C14:E14"/>
    <mergeCell ref="C15:E15"/>
    <mergeCell ref="D16:E16"/>
    <mergeCell ref="C17:E17"/>
    <mergeCell ref="C18:E18"/>
    <mergeCell ref="A1:G1"/>
    <mergeCell ref="C3:E3"/>
    <mergeCell ref="A4:A11"/>
    <mergeCell ref="B4:B11"/>
    <mergeCell ref="F4:F11"/>
    <mergeCell ref="G4:G11"/>
    <mergeCell ref="C6:E6"/>
    <mergeCell ref="C7:E7"/>
    <mergeCell ref="D8:E8"/>
    <mergeCell ref="C9:E9"/>
  </mergeCells>
  <printOptions/>
  <pageMargins left="0.7874015748031497" right="0.5905511811023623" top="0.7874015748031497" bottom="0.5905511811023623" header="0.31496062992125984" footer="0.31496062992125984"/>
  <pageSetup horizontalDpi="600" verticalDpi="600" orientation="portrait" paperSize="9" scale="99" r:id="rId2"/>
  <headerFooter>
    <oddFooter>&amp;C&amp;"TH SarabunPSK,Bold"&amp;16 37</oddFooter>
  </headerFooter>
  <legacy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L25"/>
  <sheetViews>
    <sheetView showGridLines="0" view="pageBreakPreview" zoomScaleSheetLayoutView="100" workbookViewId="0" topLeftCell="A1">
      <selection activeCell="L13" sqref="L13"/>
    </sheetView>
  </sheetViews>
  <sheetFormatPr defaultColWidth="9.00390625" defaultRowHeight="14.25"/>
  <cols>
    <col min="1" max="9" width="9.00390625" style="59" customWidth="1"/>
    <col min="10" max="10" width="3.50390625" style="59" customWidth="1"/>
    <col min="11" max="16384" width="9.00390625" style="59" customWidth="1"/>
  </cols>
  <sheetData>
    <row r="1" s="58" customFormat="1" ht="26.25">
      <c r="A1" s="111" t="s">
        <v>698</v>
      </c>
    </row>
    <row r="2" s="58" customFormat="1" ht="9.75" customHeight="1">
      <c r="A2" s="111"/>
    </row>
    <row r="3" ht="21">
      <c r="A3" s="112" t="s">
        <v>255</v>
      </c>
    </row>
    <row r="4" spans="2:12" ht="22.5" customHeight="1" thickBot="1">
      <c r="B4" s="319" t="s">
        <v>628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9" ht="31.5" customHeight="1">
      <c r="A5" s="719" t="s">
        <v>408</v>
      </c>
      <c r="B5" s="720"/>
      <c r="C5" s="720"/>
      <c r="D5" s="720"/>
      <c r="E5" s="720"/>
      <c r="F5" s="720"/>
      <c r="G5" s="720"/>
      <c r="H5" s="720"/>
      <c r="I5" s="721"/>
    </row>
    <row r="6" spans="1:9" ht="31.5" customHeight="1">
      <c r="A6" s="722"/>
      <c r="B6" s="666"/>
      <c r="C6" s="666"/>
      <c r="D6" s="666"/>
      <c r="E6" s="666"/>
      <c r="F6" s="666"/>
      <c r="G6" s="666"/>
      <c r="H6" s="666"/>
      <c r="I6" s="723"/>
    </row>
    <row r="7" spans="1:9" ht="31.5" customHeight="1">
      <c r="A7" s="722"/>
      <c r="B7" s="666"/>
      <c r="C7" s="666"/>
      <c r="D7" s="666"/>
      <c r="E7" s="666"/>
      <c r="F7" s="666"/>
      <c r="G7" s="666"/>
      <c r="H7" s="666"/>
      <c r="I7" s="723"/>
    </row>
    <row r="8" spans="1:9" ht="31.5" customHeight="1">
      <c r="A8" s="722"/>
      <c r="B8" s="666"/>
      <c r="C8" s="666"/>
      <c r="D8" s="666"/>
      <c r="E8" s="666"/>
      <c r="F8" s="666"/>
      <c r="G8" s="666"/>
      <c r="H8" s="666"/>
      <c r="I8" s="723"/>
    </row>
    <row r="9" spans="1:9" ht="31.5" customHeight="1">
      <c r="A9" s="722"/>
      <c r="B9" s="666"/>
      <c r="C9" s="666"/>
      <c r="D9" s="666"/>
      <c r="E9" s="666"/>
      <c r="F9" s="666"/>
      <c r="G9" s="666"/>
      <c r="H9" s="666"/>
      <c r="I9" s="723"/>
    </row>
    <row r="10" spans="1:9" ht="31.5" customHeight="1">
      <c r="A10" s="722"/>
      <c r="B10" s="666"/>
      <c r="C10" s="666"/>
      <c r="D10" s="666"/>
      <c r="E10" s="666"/>
      <c r="F10" s="666"/>
      <c r="G10" s="666"/>
      <c r="H10" s="666"/>
      <c r="I10" s="723"/>
    </row>
    <row r="11" spans="1:9" ht="31.5" customHeight="1">
      <c r="A11" s="722"/>
      <c r="B11" s="666"/>
      <c r="C11" s="666"/>
      <c r="D11" s="666"/>
      <c r="E11" s="666"/>
      <c r="F11" s="666"/>
      <c r="G11" s="666"/>
      <c r="H11" s="666"/>
      <c r="I11" s="723"/>
    </row>
    <row r="12" spans="1:9" ht="31.5" customHeight="1">
      <c r="A12" s="722"/>
      <c r="B12" s="666"/>
      <c r="C12" s="666"/>
      <c r="D12" s="666"/>
      <c r="E12" s="666"/>
      <c r="F12" s="666"/>
      <c r="G12" s="666"/>
      <c r="H12" s="666"/>
      <c r="I12" s="723"/>
    </row>
    <row r="13" spans="1:9" ht="31.5" customHeight="1">
      <c r="A13" s="722"/>
      <c r="B13" s="666"/>
      <c r="C13" s="666"/>
      <c r="D13" s="666"/>
      <c r="E13" s="666"/>
      <c r="F13" s="666"/>
      <c r="G13" s="666"/>
      <c r="H13" s="666"/>
      <c r="I13" s="723"/>
    </row>
    <row r="14" spans="1:9" ht="31.5" customHeight="1">
      <c r="A14" s="722"/>
      <c r="B14" s="666"/>
      <c r="C14" s="666"/>
      <c r="D14" s="666"/>
      <c r="E14" s="666"/>
      <c r="F14" s="666"/>
      <c r="G14" s="666"/>
      <c r="H14" s="666"/>
      <c r="I14" s="723"/>
    </row>
    <row r="15" spans="1:9" ht="31.5" customHeight="1">
      <c r="A15" s="722"/>
      <c r="B15" s="666"/>
      <c r="C15" s="666"/>
      <c r="D15" s="666"/>
      <c r="E15" s="666"/>
      <c r="F15" s="666"/>
      <c r="G15" s="666"/>
      <c r="H15" s="666"/>
      <c r="I15" s="723"/>
    </row>
    <row r="16" spans="1:9" ht="31.5" customHeight="1">
      <c r="A16" s="722"/>
      <c r="B16" s="666"/>
      <c r="C16" s="666"/>
      <c r="D16" s="666"/>
      <c r="E16" s="666"/>
      <c r="F16" s="666"/>
      <c r="G16" s="666"/>
      <c r="H16" s="666"/>
      <c r="I16" s="723"/>
    </row>
    <row r="17" spans="1:9" ht="31.5" customHeight="1">
      <c r="A17" s="722"/>
      <c r="B17" s="666"/>
      <c r="C17" s="666"/>
      <c r="D17" s="666"/>
      <c r="E17" s="666"/>
      <c r="F17" s="666"/>
      <c r="G17" s="666"/>
      <c r="H17" s="666"/>
      <c r="I17" s="723"/>
    </row>
    <row r="18" spans="1:9" ht="31.5" customHeight="1">
      <c r="A18" s="722"/>
      <c r="B18" s="666"/>
      <c r="C18" s="666"/>
      <c r="D18" s="666"/>
      <c r="E18" s="666"/>
      <c r="F18" s="666"/>
      <c r="G18" s="666"/>
      <c r="H18" s="666"/>
      <c r="I18" s="723"/>
    </row>
    <row r="19" spans="1:9" ht="31.5" customHeight="1">
      <c r="A19" s="722"/>
      <c r="B19" s="666"/>
      <c r="C19" s="666"/>
      <c r="D19" s="666"/>
      <c r="E19" s="666"/>
      <c r="F19" s="666"/>
      <c r="G19" s="666"/>
      <c r="H19" s="666"/>
      <c r="I19" s="723"/>
    </row>
    <row r="20" spans="1:9" ht="31.5" customHeight="1">
      <c r="A20" s="722"/>
      <c r="B20" s="666"/>
      <c r="C20" s="666"/>
      <c r="D20" s="666"/>
      <c r="E20" s="666"/>
      <c r="F20" s="666"/>
      <c r="G20" s="666"/>
      <c r="H20" s="666"/>
      <c r="I20" s="723"/>
    </row>
    <row r="21" spans="1:9" ht="31.5" customHeight="1" thickBot="1">
      <c r="A21" s="724"/>
      <c r="B21" s="725"/>
      <c r="C21" s="725"/>
      <c r="D21" s="725"/>
      <c r="E21" s="725"/>
      <c r="F21" s="725"/>
      <c r="G21" s="725"/>
      <c r="H21" s="725"/>
      <c r="I21" s="726"/>
    </row>
    <row r="22" spans="1:9" ht="21">
      <c r="A22" s="733" t="s">
        <v>699</v>
      </c>
      <c r="B22" s="733"/>
      <c r="C22" s="733"/>
      <c r="D22" s="733"/>
      <c r="E22" s="733"/>
      <c r="F22" s="733"/>
      <c r="G22" s="733"/>
      <c r="H22" s="733"/>
      <c r="I22" s="733"/>
    </row>
    <row r="23" spans="1:9" ht="21">
      <c r="A23" s="824" t="s">
        <v>761</v>
      </c>
      <c r="B23" s="824"/>
      <c r="C23" s="824"/>
      <c r="D23" s="824"/>
      <c r="E23" s="824"/>
      <c r="F23" s="824"/>
      <c r="G23" s="824"/>
      <c r="H23" s="824"/>
      <c r="I23" s="824"/>
    </row>
    <row r="24" spans="1:9" ht="21">
      <c r="A24" s="43"/>
      <c r="B24" s="43"/>
      <c r="C24" s="43"/>
      <c r="D24" s="43"/>
      <c r="E24" s="43"/>
      <c r="F24" s="43"/>
      <c r="G24" s="43"/>
      <c r="H24" s="43"/>
      <c r="I24" s="43"/>
    </row>
    <row r="25" spans="1:9" ht="21">
      <c r="A25" s="43"/>
      <c r="B25" s="43"/>
      <c r="C25" s="43"/>
      <c r="D25" s="43"/>
      <c r="E25" s="43"/>
      <c r="F25" s="43"/>
      <c r="G25" s="43"/>
      <c r="H25" s="43"/>
      <c r="I25" s="43"/>
    </row>
  </sheetData>
  <sheetProtection/>
  <mergeCells count="3">
    <mergeCell ref="A5:I21"/>
    <mergeCell ref="A22:I22"/>
    <mergeCell ref="A23:I23"/>
  </mergeCells>
  <printOptions/>
  <pageMargins left="0.7874015748031497" right="0.5905511811023623" top="0.7874015748031497" bottom="0.5905511811023623" header="0.31496062992125984" footer="0.31496062992125984"/>
  <pageSetup horizontalDpi="600" verticalDpi="600" orientation="portrait" paperSize="9" scale="91" r:id="rId1"/>
  <headerFooter>
    <oddFooter>&amp;C&amp;"TH SarabunPSK,Bold"&amp;16 38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37"/>
  <sheetViews>
    <sheetView showGridLines="0" view="pageBreakPreview" zoomScaleSheetLayoutView="100" workbookViewId="0" topLeftCell="A1">
      <selection activeCell="M36" sqref="M36"/>
    </sheetView>
  </sheetViews>
  <sheetFormatPr defaultColWidth="9.00390625" defaultRowHeight="14.25"/>
  <cols>
    <col min="1" max="1" width="2.875" style="34" customWidth="1"/>
    <col min="2" max="16384" width="9.00390625" style="34" customWidth="1"/>
  </cols>
  <sheetData>
    <row r="1" s="112" customFormat="1" ht="21">
      <c r="A1" s="112" t="s">
        <v>343</v>
      </c>
    </row>
    <row r="2" spans="2:10" s="112" customFormat="1" ht="21">
      <c r="B2" s="825" t="s">
        <v>653</v>
      </c>
      <c r="C2" s="706"/>
      <c r="D2" s="706"/>
      <c r="E2" s="706"/>
      <c r="F2" s="706"/>
      <c r="G2" s="706"/>
      <c r="H2" s="706"/>
      <c r="I2" s="706"/>
      <c r="J2" s="706"/>
    </row>
    <row r="3" spans="2:10" s="112" customFormat="1" ht="21">
      <c r="B3" s="706"/>
      <c r="C3" s="706"/>
      <c r="D3" s="706"/>
      <c r="E3" s="706"/>
      <c r="F3" s="706"/>
      <c r="G3" s="706"/>
      <c r="H3" s="706"/>
      <c r="I3" s="706"/>
      <c r="J3" s="706"/>
    </row>
    <row r="4" s="59" customFormat="1" ht="21">
      <c r="A4" s="59" t="s">
        <v>629</v>
      </c>
    </row>
    <row r="5" spans="2:9" s="59" customFormat="1" ht="24">
      <c r="B5" s="136" t="s">
        <v>433</v>
      </c>
      <c r="C5" s="137" t="s">
        <v>434</v>
      </c>
      <c r="D5" s="137"/>
      <c r="E5" s="138"/>
      <c r="F5" s="119" t="s">
        <v>435</v>
      </c>
      <c r="H5" s="119"/>
      <c r="I5" s="119"/>
    </row>
    <row r="6" spans="2:9" s="59" customFormat="1" ht="24">
      <c r="B6" s="136"/>
      <c r="C6" s="137" t="s">
        <v>436</v>
      </c>
      <c r="D6" s="137"/>
      <c r="E6" s="139"/>
      <c r="F6" s="137" t="s">
        <v>436</v>
      </c>
      <c r="H6" s="119"/>
      <c r="I6" s="119"/>
    </row>
    <row r="7" spans="2:9" s="59" customFormat="1" ht="24">
      <c r="B7" s="139"/>
      <c r="C7" s="137" t="s">
        <v>437</v>
      </c>
      <c r="D7" s="137"/>
      <c r="E7" s="139"/>
      <c r="F7" s="119" t="s">
        <v>438</v>
      </c>
      <c r="H7" s="119"/>
      <c r="I7" s="119"/>
    </row>
    <row r="8" spans="2:9" s="59" customFormat="1" ht="24">
      <c r="B8" s="139"/>
      <c r="C8" s="137" t="s">
        <v>439</v>
      </c>
      <c r="D8" s="137"/>
      <c r="F8" s="137" t="s">
        <v>440</v>
      </c>
      <c r="H8" s="119"/>
      <c r="I8" s="119"/>
    </row>
    <row r="9" spans="2:9" s="59" customFormat="1" ht="24">
      <c r="B9" s="136" t="s">
        <v>441</v>
      </c>
      <c r="C9" s="119" t="s">
        <v>417</v>
      </c>
      <c r="D9" s="119"/>
      <c r="F9" s="119" t="s">
        <v>442</v>
      </c>
      <c r="H9" s="119"/>
      <c r="I9" s="119"/>
    </row>
    <row r="10" spans="2:9" s="59" customFormat="1" ht="24">
      <c r="B10" s="136"/>
      <c r="C10" s="137" t="s">
        <v>443</v>
      </c>
      <c r="D10" s="119"/>
      <c r="E10" s="119"/>
      <c r="F10" s="137" t="s">
        <v>444</v>
      </c>
      <c r="H10" s="119"/>
      <c r="I10" s="119"/>
    </row>
    <row r="11" spans="2:10" s="59" customFormat="1" ht="24">
      <c r="B11" s="136"/>
      <c r="C11" s="137" t="s">
        <v>445</v>
      </c>
      <c r="D11" s="119"/>
      <c r="E11" s="119"/>
      <c r="G11" s="139"/>
      <c r="H11" s="137"/>
      <c r="I11" s="119"/>
      <c r="J11" s="119"/>
    </row>
    <row r="12" spans="2:10" s="59" customFormat="1" ht="24">
      <c r="B12" s="136" t="s">
        <v>441</v>
      </c>
      <c r="C12" s="119" t="s">
        <v>446</v>
      </c>
      <c r="D12" s="119"/>
      <c r="E12" s="119"/>
      <c r="G12" s="139"/>
      <c r="H12" s="672"/>
      <c r="I12" s="672"/>
      <c r="J12" s="672"/>
    </row>
    <row r="13" spans="2:10" s="59" customFormat="1" ht="16.5" customHeight="1">
      <c r="B13" s="905"/>
      <c r="C13" s="905"/>
      <c r="D13" s="905"/>
      <c r="E13" s="905"/>
      <c r="F13" s="905"/>
      <c r="G13" s="905"/>
      <c r="H13" s="905"/>
      <c r="I13" s="905"/>
      <c r="J13" s="905"/>
    </row>
    <row r="14" spans="1:7" s="59" customFormat="1" ht="21">
      <c r="A14" s="73" t="s">
        <v>762</v>
      </c>
      <c r="B14" s="522"/>
      <c r="F14" s="43"/>
      <c r="G14" s="43"/>
    </row>
    <row r="15" spans="2:7" s="59" customFormat="1" ht="12" customHeight="1" thickBot="1">
      <c r="B15" s="153"/>
      <c r="F15" s="43"/>
      <c r="G15" s="43"/>
    </row>
    <row r="16" spans="2:10" ht="17.25" customHeight="1">
      <c r="B16" s="896" t="s">
        <v>763</v>
      </c>
      <c r="C16" s="897"/>
      <c r="D16" s="897"/>
      <c r="E16" s="897"/>
      <c r="F16" s="897"/>
      <c r="G16" s="897"/>
      <c r="H16" s="897"/>
      <c r="I16" s="897"/>
      <c r="J16" s="898"/>
    </row>
    <row r="17" spans="2:10" ht="17.25" customHeight="1">
      <c r="B17" s="899"/>
      <c r="C17" s="900"/>
      <c r="D17" s="900"/>
      <c r="E17" s="900"/>
      <c r="F17" s="900"/>
      <c r="G17" s="900"/>
      <c r="H17" s="900"/>
      <c r="I17" s="900"/>
      <c r="J17" s="901"/>
    </row>
    <row r="18" spans="2:10" ht="17.25" customHeight="1">
      <c r="B18" s="899"/>
      <c r="C18" s="900"/>
      <c r="D18" s="900"/>
      <c r="E18" s="900"/>
      <c r="F18" s="900"/>
      <c r="G18" s="900"/>
      <c r="H18" s="900"/>
      <c r="I18" s="900"/>
      <c r="J18" s="901"/>
    </row>
    <row r="19" spans="2:10" ht="17.25" customHeight="1">
      <c r="B19" s="899"/>
      <c r="C19" s="900"/>
      <c r="D19" s="900"/>
      <c r="E19" s="900"/>
      <c r="F19" s="900"/>
      <c r="G19" s="900"/>
      <c r="H19" s="900"/>
      <c r="I19" s="900"/>
      <c r="J19" s="901"/>
    </row>
    <row r="20" spans="2:10" ht="17.25" customHeight="1">
      <c r="B20" s="899"/>
      <c r="C20" s="900"/>
      <c r="D20" s="900"/>
      <c r="E20" s="900"/>
      <c r="F20" s="900"/>
      <c r="G20" s="900"/>
      <c r="H20" s="900"/>
      <c r="I20" s="900"/>
      <c r="J20" s="901"/>
    </row>
    <row r="21" spans="2:10" ht="17.25" customHeight="1">
      <c r="B21" s="899"/>
      <c r="C21" s="900"/>
      <c r="D21" s="900"/>
      <c r="E21" s="900"/>
      <c r="F21" s="900"/>
      <c r="G21" s="900"/>
      <c r="H21" s="900"/>
      <c r="I21" s="900"/>
      <c r="J21" s="901"/>
    </row>
    <row r="22" spans="2:10" ht="17.25" customHeight="1">
      <c r="B22" s="899"/>
      <c r="C22" s="900"/>
      <c r="D22" s="900"/>
      <c r="E22" s="900"/>
      <c r="F22" s="900"/>
      <c r="G22" s="900"/>
      <c r="H22" s="900"/>
      <c r="I22" s="900"/>
      <c r="J22" s="901"/>
    </row>
    <row r="23" spans="2:10" ht="17.25" customHeight="1">
      <c r="B23" s="899"/>
      <c r="C23" s="900"/>
      <c r="D23" s="900"/>
      <c r="E23" s="900"/>
      <c r="F23" s="900"/>
      <c r="G23" s="900"/>
      <c r="H23" s="900"/>
      <c r="I23" s="900"/>
      <c r="J23" s="901"/>
    </row>
    <row r="24" spans="2:10" ht="18" customHeight="1" thickBot="1">
      <c r="B24" s="902"/>
      <c r="C24" s="903"/>
      <c r="D24" s="903"/>
      <c r="E24" s="903"/>
      <c r="F24" s="903"/>
      <c r="G24" s="903"/>
      <c r="H24" s="903"/>
      <c r="I24" s="903"/>
      <c r="J24" s="904"/>
    </row>
    <row r="25" spans="2:10" ht="21.75" thickBot="1">
      <c r="B25" s="737" t="s">
        <v>768</v>
      </c>
      <c r="C25" s="737"/>
      <c r="D25" s="737"/>
      <c r="E25" s="737"/>
      <c r="F25" s="737"/>
      <c r="G25" s="737"/>
      <c r="H25" s="737"/>
      <c r="I25" s="737"/>
      <c r="J25" s="737"/>
    </row>
    <row r="26" spans="2:10" ht="15">
      <c r="B26" s="896" t="s">
        <v>764</v>
      </c>
      <c r="C26" s="897"/>
      <c r="D26" s="897"/>
      <c r="E26" s="897"/>
      <c r="F26" s="897"/>
      <c r="G26" s="897"/>
      <c r="H26" s="897"/>
      <c r="I26" s="897"/>
      <c r="J26" s="898"/>
    </row>
    <row r="27" spans="2:10" ht="15">
      <c r="B27" s="899"/>
      <c r="C27" s="900"/>
      <c r="D27" s="900"/>
      <c r="E27" s="900"/>
      <c r="F27" s="900"/>
      <c r="G27" s="900"/>
      <c r="H27" s="900"/>
      <c r="I27" s="900"/>
      <c r="J27" s="901"/>
    </row>
    <row r="28" spans="2:10" ht="15">
      <c r="B28" s="899"/>
      <c r="C28" s="900"/>
      <c r="D28" s="900"/>
      <c r="E28" s="900"/>
      <c r="F28" s="900"/>
      <c r="G28" s="900"/>
      <c r="H28" s="900"/>
      <c r="I28" s="900"/>
      <c r="J28" s="901"/>
    </row>
    <row r="29" spans="2:10" ht="15">
      <c r="B29" s="899"/>
      <c r="C29" s="900"/>
      <c r="D29" s="900"/>
      <c r="E29" s="900"/>
      <c r="F29" s="900"/>
      <c r="G29" s="900"/>
      <c r="H29" s="900"/>
      <c r="I29" s="900"/>
      <c r="J29" s="901"/>
    </row>
    <row r="30" spans="2:10" ht="15">
      <c r="B30" s="899"/>
      <c r="C30" s="900"/>
      <c r="D30" s="900"/>
      <c r="E30" s="900"/>
      <c r="F30" s="900"/>
      <c r="G30" s="900"/>
      <c r="H30" s="900"/>
      <c r="I30" s="900"/>
      <c r="J30" s="901"/>
    </row>
    <row r="31" spans="2:10" ht="15">
      <c r="B31" s="899"/>
      <c r="C31" s="900"/>
      <c r="D31" s="900"/>
      <c r="E31" s="900"/>
      <c r="F31" s="900"/>
      <c r="G31" s="900"/>
      <c r="H31" s="900"/>
      <c r="I31" s="900"/>
      <c r="J31" s="901"/>
    </row>
    <row r="32" spans="2:10" ht="15">
      <c r="B32" s="899"/>
      <c r="C32" s="900"/>
      <c r="D32" s="900"/>
      <c r="E32" s="900"/>
      <c r="F32" s="900"/>
      <c r="G32" s="900"/>
      <c r="H32" s="900"/>
      <c r="I32" s="900"/>
      <c r="J32" s="901"/>
    </row>
    <row r="33" spans="2:10" ht="15">
      <c r="B33" s="899"/>
      <c r="C33" s="900"/>
      <c r="D33" s="900"/>
      <c r="E33" s="900"/>
      <c r="F33" s="900"/>
      <c r="G33" s="900"/>
      <c r="H33" s="900"/>
      <c r="I33" s="900"/>
      <c r="J33" s="901"/>
    </row>
    <row r="34" spans="2:10" ht="15.75" thickBot="1">
      <c r="B34" s="902"/>
      <c r="C34" s="903"/>
      <c r="D34" s="903"/>
      <c r="E34" s="903"/>
      <c r="F34" s="903"/>
      <c r="G34" s="903"/>
      <c r="H34" s="903"/>
      <c r="I34" s="903"/>
      <c r="J34" s="904"/>
    </row>
    <row r="35" spans="2:10" ht="21">
      <c r="B35" s="737" t="s">
        <v>769</v>
      </c>
      <c r="C35" s="737"/>
      <c r="D35" s="737"/>
      <c r="E35" s="737"/>
      <c r="F35" s="737"/>
      <c r="G35" s="737"/>
      <c r="H35" s="737"/>
      <c r="I35" s="737"/>
      <c r="J35" s="737"/>
    </row>
    <row r="36" spans="2:10" s="62" customFormat="1" ht="21">
      <c r="B36" s="737" t="s">
        <v>700</v>
      </c>
      <c r="C36" s="737"/>
      <c r="D36" s="737"/>
      <c r="E36" s="737"/>
      <c r="F36" s="737"/>
      <c r="G36" s="737"/>
      <c r="H36" s="737"/>
      <c r="I36" s="737"/>
      <c r="J36" s="737"/>
    </row>
    <row r="37" spans="2:10" ht="17.25">
      <c r="B37" s="895" t="s">
        <v>749</v>
      </c>
      <c r="C37" s="895"/>
      <c r="D37" s="895"/>
      <c r="E37" s="895"/>
      <c r="F37" s="895"/>
      <c r="G37" s="895"/>
      <c r="H37" s="895"/>
      <c r="I37" s="895"/>
      <c r="J37" s="895"/>
    </row>
  </sheetData>
  <sheetProtection/>
  <mergeCells count="9">
    <mergeCell ref="B36:J36"/>
    <mergeCell ref="B37:J37"/>
    <mergeCell ref="B25:J25"/>
    <mergeCell ref="B26:J34"/>
    <mergeCell ref="B2:J3"/>
    <mergeCell ref="H12:J12"/>
    <mergeCell ref="B16:J24"/>
    <mergeCell ref="B35:J35"/>
    <mergeCell ref="B13:J13"/>
  </mergeCells>
  <printOptions/>
  <pageMargins left="0.7086614173228347" right="0.1968503937007874" top="0.3937007874015748" bottom="0.31496062992125984" header="0.31496062992125984" footer="0.15748031496062992"/>
  <pageSetup horizontalDpi="300" verticalDpi="300" orientation="portrait" paperSize="9" r:id="rId2"/>
  <headerFooter>
    <oddFooter>&amp;C&amp;"TH SarabunPSK,Bold"&amp;16 39</oddFooter>
  </headerFooter>
  <legacy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20"/>
  <sheetViews>
    <sheetView showGridLines="0" view="pageBreakPreview" zoomScaleSheetLayoutView="100" zoomScalePageLayoutView="50" workbookViewId="0" topLeftCell="A1">
      <selection activeCell="H30" sqref="H30"/>
    </sheetView>
  </sheetViews>
  <sheetFormatPr defaultColWidth="9.00390625" defaultRowHeight="14.25"/>
  <cols>
    <col min="1" max="1" width="27.125" style="135" customWidth="1"/>
    <col min="2" max="2" width="44.875" style="135" customWidth="1"/>
    <col min="3" max="4" width="5.875" style="135" customWidth="1"/>
    <col min="5" max="6" width="8.00390625" style="135" customWidth="1"/>
    <col min="7" max="7" width="29.125" style="135" customWidth="1"/>
    <col min="8" max="16384" width="9.00390625" style="135" customWidth="1"/>
  </cols>
  <sheetData>
    <row r="1" spans="1:7" ht="21">
      <c r="A1" s="103" t="s">
        <v>409</v>
      </c>
      <c r="B1" s="23"/>
      <c r="C1" s="23"/>
      <c r="D1" s="23"/>
      <c r="E1" s="23"/>
      <c r="F1" s="23"/>
      <c r="G1" s="23"/>
    </row>
    <row r="2" spans="1:7" ht="8.25" customHeight="1">
      <c r="A2" s="23"/>
      <c r="B2" s="23"/>
      <c r="C2" s="23"/>
      <c r="D2" s="23"/>
      <c r="E2" s="23"/>
      <c r="F2" s="23"/>
      <c r="G2" s="23"/>
    </row>
    <row r="3" spans="1:7" ht="21">
      <c r="A3" s="759" t="s">
        <v>701</v>
      </c>
      <c r="B3" s="759"/>
      <c r="C3" s="759"/>
      <c r="D3" s="759"/>
      <c r="E3" s="759"/>
      <c r="F3" s="759"/>
      <c r="G3" s="759"/>
    </row>
    <row r="4" spans="1:7" ht="10.5" customHeight="1">
      <c r="A4" s="23"/>
      <c r="B4" s="23"/>
      <c r="C4" s="23"/>
      <c r="D4" s="23"/>
      <c r="E4" s="23"/>
      <c r="F4" s="23"/>
      <c r="G4" s="23"/>
    </row>
    <row r="5" spans="1:7" ht="18.75">
      <c r="A5" s="765" t="s">
        <v>316</v>
      </c>
      <c r="B5" s="765" t="s">
        <v>256</v>
      </c>
      <c r="C5" s="906" t="s">
        <v>257</v>
      </c>
      <c r="D5" s="907"/>
      <c r="E5" s="783" t="s">
        <v>345</v>
      </c>
      <c r="F5" s="783"/>
      <c r="G5" s="783" t="s">
        <v>262</v>
      </c>
    </row>
    <row r="6" spans="1:7" ht="18.75">
      <c r="A6" s="765"/>
      <c r="B6" s="765"/>
      <c r="C6" s="908"/>
      <c r="D6" s="909"/>
      <c r="E6" s="912" t="s">
        <v>344</v>
      </c>
      <c r="F6" s="913"/>
      <c r="G6" s="910"/>
    </row>
    <row r="7" spans="1:7" ht="18.75">
      <c r="A7" s="765"/>
      <c r="B7" s="765"/>
      <c r="C7" s="177" t="s">
        <v>258</v>
      </c>
      <c r="D7" s="177" t="s">
        <v>259</v>
      </c>
      <c r="E7" s="177" t="s">
        <v>260</v>
      </c>
      <c r="F7" s="177" t="s">
        <v>261</v>
      </c>
      <c r="G7" s="911"/>
    </row>
    <row r="8" spans="1:7" ht="18.75">
      <c r="A8" s="321" t="s">
        <v>263</v>
      </c>
      <c r="B8" s="321" t="s">
        <v>264</v>
      </c>
      <c r="C8" s="321"/>
      <c r="D8" s="321"/>
      <c r="E8" s="321"/>
      <c r="F8" s="321"/>
      <c r="G8" s="209"/>
    </row>
    <row r="9" spans="1:7" ht="18.75">
      <c r="A9" s="321"/>
      <c r="B9" s="179" t="s">
        <v>317</v>
      </c>
      <c r="C9" s="179"/>
      <c r="D9" s="179"/>
      <c r="E9" s="179"/>
      <c r="F9" s="179"/>
      <c r="G9" s="212"/>
    </row>
    <row r="10" spans="1:7" ht="18.75">
      <c r="A10" s="321"/>
      <c r="B10" s="322" t="s">
        <v>265</v>
      </c>
      <c r="C10" s="322"/>
      <c r="D10" s="322"/>
      <c r="E10" s="322"/>
      <c r="F10" s="322"/>
      <c r="G10" s="278"/>
    </row>
    <row r="11" spans="1:7" ht="18.75">
      <c r="A11" s="321"/>
      <c r="B11" s="179" t="s">
        <v>266</v>
      </c>
      <c r="C11" s="179"/>
      <c r="D11" s="179"/>
      <c r="E11" s="179"/>
      <c r="F11" s="179"/>
      <c r="G11" s="212"/>
    </row>
    <row r="12" spans="1:7" ht="18.75">
      <c r="A12" s="179"/>
      <c r="B12" s="184" t="s">
        <v>267</v>
      </c>
      <c r="C12" s="184"/>
      <c r="D12" s="184"/>
      <c r="E12" s="184"/>
      <c r="F12" s="184"/>
      <c r="G12" s="217"/>
    </row>
    <row r="13" spans="1:7" ht="18.75">
      <c r="A13" s="322" t="s">
        <v>268</v>
      </c>
      <c r="B13" s="322" t="s">
        <v>270</v>
      </c>
      <c r="C13" s="322"/>
      <c r="D13" s="323"/>
      <c r="E13" s="322"/>
      <c r="F13" s="322"/>
      <c r="G13" s="278"/>
    </row>
    <row r="14" spans="1:7" ht="18.75">
      <c r="A14" s="321" t="s">
        <v>269</v>
      </c>
      <c r="B14" s="321" t="s">
        <v>352</v>
      </c>
      <c r="C14" s="321"/>
      <c r="D14" s="324"/>
      <c r="E14" s="321"/>
      <c r="F14" s="321"/>
      <c r="G14" s="209"/>
    </row>
    <row r="15" spans="1:7" ht="18.75">
      <c r="A15" s="321"/>
      <c r="B15" s="179" t="s">
        <v>271</v>
      </c>
      <c r="C15" s="179"/>
      <c r="D15" s="179"/>
      <c r="E15" s="179"/>
      <c r="F15" s="179"/>
      <c r="G15" s="212"/>
    </row>
    <row r="16" spans="1:7" ht="18.75">
      <c r="A16" s="179"/>
      <c r="B16" s="184" t="s">
        <v>272</v>
      </c>
      <c r="C16" s="184"/>
      <c r="D16" s="184"/>
      <c r="E16" s="184"/>
      <c r="F16" s="184"/>
      <c r="G16" s="217"/>
    </row>
    <row r="17" spans="1:7" ht="18.75">
      <c r="A17" s="322" t="s">
        <v>273</v>
      </c>
      <c r="B17" s="184" t="s">
        <v>274</v>
      </c>
      <c r="C17" s="184"/>
      <c r="D17" s="184"/>
      <c r="E17" s="184"/>
      <c r="F17" s="184"/>
      <c r="G17" s="217"/>
    </row>
    <row r="18" spans="1:7" ht="18.75">
      <c r="A18" s="321"/>
      <c r="B18" s="322" t="s">
        <v>275</v>
      </c>
      <c r="C18" s="322"/>
      <c r="D18" s="322"/>
      <c r="E18" s="322"/>
      <c r="F18" s="322"/>
      <c r="G18" s="278"/>
    </row>
    <row r="19" spans="1:7" ht="18.75">
      <c r="A19" s="321"/>
      <c r="B19" s="179" t="s">
        <v>276</v>
      </c>
      <c r="C19" s="179"/>
      <c r="D19" s="179"/>
      <c r="E19" s="179"/>
      <c r="F19" s="179"/>
      <c r="G19" s="212"/>
    </row>
    <row r="20" spans="1:7" ht="18.75">
      <c r="A20" s="179"/>
      <c r="B20" s="179" t="s">
        <v>267</v>
      </c>
      <c r="C20" s="179"/>
      <c r="D20" s="179"/>
      <c r="E20" s="179"/>
      <c r="F20" s="179"/>
      <c r="G20" s="212"/>
    </row>
  </sheetData>
  <sheetProtection/>
  <mergeCells count="7">
    <mergeCell ref="A3:G3"/>
    <mergeCell ref="A5:A7"/>
    <mergeCell ref="C5:D6"/>
    <mergeCell ref="E5:F5"/>
    <mergeCell ref="G5:G7"/>
    <mergeCell ref="B5:B7"/>
    <mergeCell ref="E6:F6"/>
  </mergeCells>
  <printOptions/>
  <pageMargins left="0.4724409448818898" right="0.3937007874015748" top="0.7874015748031497" bottom="0.5905511811023623" header="0.31496062992125984" footer="0.31496062992125984"/>
  <pageSetup horizontalDpi="600" verticalDpi="600" orientation="landscape" paperSize="9" r:id="rId1"/>
  <headerFooter>
    <oddFooter>&amp;C&amp;"TH SarabunPSK,Bold"&amp;16 40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G25"/>
  <sheetViews>
    <sheetView showGridLines="0" view="pageBreakPreview" zoomScaleSheetLayoutView="100" zoomScalePageLayoutView="70" workbookViewId="0" topLeftCell="C1">
      <selection activeCell="Q21" sqref="Q21"/>
    </sheetView>
  </sheetViews>
  <sheetFormatPr defaultColWidth="9.00390625" defaultRowHeight="14.25"/>
  <cols>
    <col min="1" max="1" width="27.125" style="135" customWidth="1"/>
    <col min="2" max="2" width="44.875" style="200" customWidth="1"/>
    <col min="3" max="4" width="5.875" style="135" customWidth="1"/>
    <col min="5" max="6" width="8.00390625" style="135" customWidth="1"/>
    <col min="7" max="7" width="33.00390625" style="135" customWidth="1"/>
    <col min="8" max="16384" width="9.00390625" style="135" customWidth="1"/>
  </cols>
  <sheetData>
    <row r="1" spans="1:7" ht="21">
      <c r="A1" s="759" t="s">
        <v>702</v>
      </c>
      <c r="B1" s="759"/>
      <c r="C1" s="759"/>
      <c r="D1" s="759"/>
      <c r="E1" s="759"/>
      <c r="F1" s="759"/>
      <c r="G1" s="759"/>
    </row>
    <row r="2" ht="9.75" customHeight="1"/>
    <row r="3" spans="1:7" ht="21" customHeight="1">
      <c r="A3" s="765" t="s">
        <v>316</v>
      </c>
      <c r="B3" s="802" t="s">
        <v>256</v>
      </c>
      <c r="C3" s="906" t="s">
        <v>257</v>
      </c>
      <c r="D3" s="907"/>
      <c r="E3" s="783" t="s">
        <v>345</v>
      </c>
      <c r="F3" s="783"/>
      <c r="G3" s="783" t="s">
        <v>262</v>
      </c>
    </row>
    <row r="4" spans="1:7" ht="18.75">
      <c r="A4" s="765"/>
      <c r="B4" s="802"/>
      <c r="C4" s="908"/>
      <c r="D4" s="909"/>
      <c r="E4" s="912" t="s">
        <v>344</v>
      </c>
      <c r="F4" s="913"/>
      <c r="G4" s="910"/>
    </row>
    <row r="5" spans="1:7" ht="18.75">
      <c r="A5" s="783"/>
      <c r="B5" s="914"/>
      <c r="C5" s="235" t="s">
        <v>258</v>
      </c>
      <c r="D5" s="235" t="s">
        <v>259</v>
      </c>
      <c r="E5" s="235" t="s">
        <v>260</v>
      </c>
      <c r="F5" s="235" t="s">
        <v>261</v>
      </c>
      <c r="G5" s="910"/>
    </row>
    <row r="6" spans="1:7" ht="18.75">
      <c r="A6" s="322" t="s">
        <v>277</v>
      </c>
      <c r="B6" s="548" t="s">
        <v>278</v>
      </c>
      <c r="C6" s="184"/>
      <c r="D6" s="184"/>
      <c r="E6" s="184"/>
      <c r="F6" s="184"/>
      <c r="G6" s="184"/>
    </row>
    <row r="7" spans="1:7" ht="18.75">
      <c r="A7" s="321"/>
      <c r="B7" s="548" t="s">
        <v>410</v>
      </c>
      <c r="C7" s="184"/>
      <c r="D7" s="184"/>
      <c r="E7" s="184"/>
      <c r="F7" s="184"/>
      <c r="G7" s="184"/>
    </row>
    <row r="8" spans="1:7" ht="18.75">
      <c r="A8" s="321"/>
      <c r="B8" s="548" t="s">
        <v>279</v>
      </c>
      <c r="C8" s="184"/>
      <c r="D8" s="184"/>
      <c r="E8" s="184"/>
      <c r="F8" s="184"/>
      <c r="G8" s="184"/>
    </row>
    <row r="9" spans="1:7" ht="18.75">
      <c r="A9" s="179"/>
      <c r="B9" s="548" t="s">
        <v>280</v>
      </c>
      <c r="C9" s="184"/>
      <c r="D9" s="184"/>
      <c r="E9" s="184"/>
      <c r="F9" s="184"/>
      <c r="G9" s="184"/>
    </row>
    <row r="10" spans="1:7" ht="18.75">
      <c r="A10" s="322" t="s">
        <v>281</v>
      </c>
      <c r="B10" s="548" t="s">
        <v>283</v>
      </c>
      <c r="C10" s="184"/>
      <c r="D10" s="184"/>
      <c r="E10" s="184"/>
      <c r="F10" s="184"/>
      <c r="G10" s="184"/>
    </row>
    <row r="11" spans="1:7" ht="18.75">
      <c r="A11" s="321" t="s">
        <v>282</v>
      </c>
      <c r="B11" s="548" t="s">
        <v>284</v>
      </c>
      <c r="C11" s="184"/>
      <c r="D11" s="184"/>
      <c r="E11" s="184"/>
      <c r="F11" s="184"/>
      <c r="G11" s="184"/>
    </row>
    <row r="12" spans="1:7" ht="18.75">
      <c r="A12" s="321"/>
      <c r="B12" s="548" t="s">
        <v>285</v>
      </c>
      <c r="C12" s="184"/>
      <c r="D12" s="184"/>
      <c r="E12" s="184"/>
      <c r="F12" s="184"/>
      <c r="G12" s="184"/>
    </row>
    <row r="13" spans="1:7" s="487" customFormat="1" ht="18.75">
      <c r="A13" s="500"/>
      <c r="B13" s="548" t="s">
        <v>740</v>
      </c>
      <c r="C13" s="501"/>
      <c r="D13" s="501"/>
      <c r="E13" s="501"/>
      <c r="F13" s="501"/>
      <c r="G13" s="501"/>
    </row>
    <row r="14" spans="1:7" s="487" customFormat="1" ht="18.75">
      <c r="A14" s="500"/>
      <c r="B14" s="548" t="s">
        <v>741</v>
      </c>
      <c r="C14" s="501"/>
      <c r="D14" s="501"/>
      <c r="E14" s="501"/>
      <c r="F14" s="501"/>
      <c r="G14" s="501"/>
    </row>
    <row r="15" spans="1:7" ht="18.75">
      <c r="A15" s="179"/>
      <c r="B15" s="548" t="s">
        <v>739</v>
      </c>
      <c r="C15" s="184"/>
      <c r="D15" s="184"/>
      <c r="E15" s="184"/>
      <c r="F15" s="184"/>
      <c r="G15" s="184"/>
    </row>
    <row r="16" spans="1:7" ht="18.75">
      <c r="A16" s="321" t="s">
        <v>318</v>
      </c>
      <c r="B16" s="548" t="s">
        <v>286</v>
      </c>
      <c r="C16" s="184"/>
      <c r="D16" s="184"/>
      <c r="E16" s="184"/>
      <c r="F16" s="184"/>
      <c r="G16" s="184"/>
    </row>
    <row r="17" spans="1:7" ht="18.75">
      <c r="A17" s="530" t="s">
        <v>795</v>
      </c>
      <c r="B17" s="588" t="s">
        <v>801</v>
      </c>
      <c r="C17" s="322"/>
      <c r="D17" s="322"/>
      <c r="E17" s="322"/>
      <c r="F17" s="322"/>
      <c r="G17" s="322"/>
    </row>
    <row r="18" spans="1:7" ht="18.75">
      <c r="A18" s="321" t="s">
        <v>796</v>
      </c>
      <c r="B18" s="589" t="s">
        <v>320</v>
      </c>
      <c r="C18" s="322"/>
      <c r="D18" s="322"/>
      <c r="E18" s="322"/>
      <c r="F18" s="322"/>
      <c r="G18" s="322"/>
    </row>
    <row r="19" spans="1:7" ht="18.75">
      <c r="A19" s="321"/>
      <c r="B19" s="590" t="s">
        <v>319</v>
      </c>
      <c r="C19" s="179"/>
      <c r="D19" s="179"/>
      <c r="E19" s="179"/>
      <c r="F19" s="179"/>
      <c r="G19" s="179"/>
    </row>
    <row r="20" spans="1:7" ht="18.75">
      <c r="A20" s="321"/>
      <c r="B20" s="589" t="s">
        <v>797</v>
      </c>
      <c r="C20" s="322"/>
      <c r="D20" s="322"/>
      <c r="E20" s="322"/>
      <c r="F20" s="322"/>
      <c r="G20" s="322"/>
    </row>
    <row r="21" spans="1:7" ht="18.75">
      <c r="A21" s="321"/>
      <c r="B21" s="590" t="s">
        <v>321</v>
      </c>
      <c r="C21" s="179"/>
      <c r="D21" s="179"/>
      <c r="E21" s="179"/>
      <c r="F21" s="179"/>
      <c r="G21" s="179"/>
    </row>
    <row r="22" spans="1:7" s="487" customFormat="1" ht="18.75">
      <c r="A22" s="500"/>
      <c r="B22" s="589" t="s">
        <v>798</v>
      </c>
      <c r="C22" s="502"/>
      <c r="D22" s="502"/>
      <c r="E22" s="502"/>
      <c r="F22" s="502"/>
      <c r="G22" s="502"/>
    </row>
    <row r="23" spans="1:7" s="487" customFormat="1" ht="18.75">
      <c r="A23" s="500"/>
      <c r="B23" s="589" t="s">
        <v>799</v>
      </c>
      <c r="C23" s="502"/>
      <c r="D23" s="502"/>
      <c r="E23" s="502"/>
      <c r="F23" s="502"/>
      <c r="G23" s="502"/>
    </row>
    <row r="24" spans="1:7" s="487" customFormat="1" ht="18.75">
      <c r="A24" s="500"/>
      <c r="B24" s="590" t="s">
        <v>287</v>
      </c>
      <c r="C24" s="503"/>
      <c r="D24" s="503"/>
      <c r="E24" s="503"/>
      <c r="F24" s="503"/>
      <c r="G24" s="503"/>
    </row>
    <row r="25" spans="1:7" ht="18.75">
      <c r="A25" s="179"/>
      <c r="B25" s="590" t="s">
        <v>800</v>
      </c>
      <c r="C25" s="179"/>
      <c r="D25" s="179"/>
      <c r="E25" s="179"/>
      <c r="F25" s="179"/>
      <c r="G25" s="179"/>
    </row>
  </sheetData>
  <sheetProtection/>
  <mergeCells count="7">
    <mergeCell ref="A1:G1"/>
    <mergeCell ref="A3:A5"/>
    <mergeCell ref="B3:B5"/>
    <mergeCell ref="C3:D4"/>
    <mergeCell ref="E3:F3"/>
    <mergeCell ref="G3:G5"/>
    <mergeCell ref="E4:F4"/>
  </mergeCells>
  <printOptions/>
  <pageMargins left="0.7086614173228347" right="1.0236220472440944" top="0.7480314960629921" bottom="0.7480314960629921" header="0.31496062992125984" footer="0.31496062992125984"/>
  <pageSetup horizontalDpi="300" verticalDpi="300" orientation="landscape" paperSize="9" scale="84" r:id="rId1"/>
  <headerFooter>
    <oddFooter>&amp;C&amp;"TH SarabunPSK,Bold"&amp;16 41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19"/>
  <sheetViews>
    <sheetView showGridLines="0" view="pageBreakPreview" zoomScaleSheetLayoutView="100" workbookViewId="0" topLeftCell="A1">
      <selection activeCell="G22" sqref="G22"/>
    </sheetView>
  </sheetViews>
  <sheetFormatPr defaultColWidth="9.00390625" defaultRowHeight="14.25"/>
  <cols>
    <col min="1" max="1" width="27.125" style="135" customWidth="1"/>
    <col min="2" max="2" width="44.875" style="135" customWidth="1"/>
    <col min="3" max="4" width="5.875" style="135" customWidth="1"/>
    <col min="5" max="6" width="8.00390625" style="135" customWidth="1"/>
    <col min="7" max="7" width="22.875" style="135" customWidth="1"/>
    <col min="8" max="16384" width="9.00390625" style="135" customWidth="1"/>
  </cols>
  <sheetData>
    <row r="1" spans="1:7" ht="21">
      <c r="A1" s="759" t="s">
        <v>702</v>
      </c>
      <c r="B1" s="759"/>
      <c r="C1" s="759"/>
      <c r="D1" s="759"/>
      <c r="E1" s="759"/>
      <c r="F1" s="759"/>
      <c r="G1" s="759"/>
    </row>
    <row r="2" ht="9.75" customHeight="1"/>
    <row r="3" spans="1:7" ht="21" customHeight="1">
      <c r="A3" s="765" t="s">
        <v>316</v>
      </c>
      <c r="B3" s="765" t="s">
        <v>256</v>
      </c>
      <c r="C3" s="906" t="s">
        <v>257</v>
      </c>
      <c r="D3" s="907"/>
      <c r="E3" s="783" t="s">
        <v>345</v>
      </c>
      <c r="F3" s="783"/>
      <c r="G3" s="783" t="s">
        <v>262</v>
      </c>
    </row>
    <row r="4" spans="1:7" ht="18.75">
      <c r="A4" s="765"/>
      <c r="B4" s="765"/>
      <c r="C4" s="908"/>
      <c r="D4" s="909"/>
      <c r="E4" s="912" t="s">
        <v>344</v>
      </c>
      <c r="F4" s="913"/>
      <c r="G4" s="910"/>
    </row>
    <row r="5" spans="1:7" ht="18.75">
      <c r="A5" s="783"/>
      <c r="B5" s="783"/>
      <c r="C5" s="235" t="s">
        <v>258</v>
      </c>
      <c r="D5" s="235" t="s">
        <v>259</v>
      </c>
      <c r="E5" s="235" t="s">
        <v>260</v>
      </c>
      <c r="F5" s="235" t="s">
        <v>261</v>
      </c>
      <c r="G5" s="910"/>
    </row>
    <row r="6" spans="1:7" ht="18.75">
      <c r="A6" s="322" t="s">
        <v>288</v>
      </c>
      <c r="B6" s="207" t="s">
        <v>289</v>
      </c>
      <c r="C6" s="322"/>
      <c r="D6" s="322"/>
      <c r="E6" s="322"/>
      <c r="F6" s="322"/>
      <c r="G6" s="322"/>
    </row>
    <row r="7" spans="1:7" ht="18.75">
      <c r="A7" s="321" t="s">
        <v>282</v>
      </c>
      <c r="B7" s="210" t="s">
        <v>290</v>
      </c>
      <c r="C7" s="179"/>
      <c r="D7" s="179"/>
      <c r="E7" s="179"/>
      <c r="F7" s="179"/>
      <c r="G7" s="179"/>
    </row>
    <row r="8" spans="1:7" ht="18.75">
      <c r="A8" s="321"/>
      <c r="B8" s="205" t="s">
        <v>291</v>
      </c>
      <c r="C8" s="184"/>
      <c r="D8" s="184"/>
      <c r="E8" s="184"/>
      <c r="F8" s="184"/>
      <c r="G8" s="184"/>
    </row>
    <row r="9" spans="1:7" ht="18.75">
      <c r="A9" s="179"/>
      <c r="B9" s="205" t="s">
        <v>292</v>
      </c>
      <c r="C9" s="184"/>
      <c r="D9" s="184"/>
      <c r="E9" s="184"/>
      <c r="F9" s="184"/>
      <c r="G9" s="184"/>
    </row>
    <row r="10" spans="1:7" ht="18.75">
      <c r="A10" s="321" t="s">
        <v>293</v>
      </c>
      <c r="B10" s="205" t="s">
        <v>295</v>
      </c>
      <c r="C10" s="184"/>
      <c r="D10" s="184"/>
      <c r="E10" s="184"/>
      <c r="F10" s="184"/>
      <c r="G10" s="184"/>
    </row>
    <row r="11" spans="1:7" ht="18.75">
      <c r="A11" s="321" t="s">
        <v>294</v>
      </c>
      <c r="B11" s="207" t="s">
        <v>296</v>
      </c>
      <c r="C11" s="322"/>
      <c r="D11" s="322"/>
      <c r="E11" s="322"/>
      <c r="F11" s="322"/>
      <c r="G11" s="322"/>
    </row>
    <row r="12" spans="1:7" ht="18.75">
      <c r="A12" s="321"/>
      <c r="B12" s="210" t="s">
        <v>297</v>
      </c>
      <c r="C12" s="179"/>
      <c r="D12" s="179"/>
      <c r="E12" s="179"/>
      <c r="F12" s="179"/>
      <c r="G12" s="179"/>
    </row>
    <row r="13" spans="1:7" ht="18.75">
      <c r="A13" s="179"/>
      <c r="B13" s="205" t="s">
        <v>292</v>
      </c>
      <c r="C13" s="184"/>
      <c r="D13" s="184"/>
      <c r="E13" s="184"/>
      <c r="F13" s="184"/>
      <c r="G13" s="184"/>
    </row>
    <row r="15" ht="12" customHeight="1"/>
    <row r="16" spans="5:7" ht="18.75">
      <c r="E16" s="325" t="s">
        <v>298</v>
      </c>
      <c r="F16" s="834"/>
      <c r="G16" s="834"/>
    </row>
    <row r="17" spans="5:7" ht="18.75">
      <c r="E17" s="326" t="s">
        <v>348</v>
      </c>
      <c r="F17" s="915" t="s">
        <v>349</v>
      </c>
      <c r="G17" s="915"/>
    </row>
    <row r="18" spans="4:7" ht="21">
      <c r="D18" s="759" t="s">
        <v>346</v>
      </c>
      <c r="E18" s="759"/>
      <c r="F18" s="759"/>
      <c r="G18" s="759"/>
    </row>
    <row r="19" spans="1:7" ht="18.75">
      <c r="A19" s="326"/>
      <c r="B19" s="22"/>
      <c r="C19" s="22"/>
      <c r="D19" s="22"/>
      <c r="E19" s="22"/>
      <c r="F19" s="916" t="s">
        <v>347</v>
      </c>
      <c r="G19" s="916"/>
    </row>
  </sheetData>
  <sheetProtection/>
  <mergeCells count="11">
    <mergeCell ref="E4:F4"/>
    <mergeCell ref="F16:G16"/>
    <mergeCell ref="F17:G17"/>
    <mergeCell ref="F19:G19"/>
    <mergeCell ref="D18:G18"/>
    <mergeCell ref="A1:G1"/>
    <mergeCell ref="A3:A5"/>
    <mergeCell ref="B3:B5"/>
    <mergeCell ref="C3:D4"/>
    <mergeCell ref="E3:F3"/>
    <mergeCell ref="G3:G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Footer>&amp;C&amp;"TH SarabunPSK,Bold"&amp;16 42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M25"/>
  <sheetViews>
    <sheetView showGridLines="0" view="pageBreakPreview" zoomScaleSheetLayoutView="100" zoomScalePageLayoutView="90" workbookViewId="0" topLeftCell="A1">
      <selection activeCell="R13" sqref="R13"/>
    </sheetView>
  </sheetViews>
  <sheetFormatPr defaultColWidth="9.00390625" defaultRowHeight="14.25"/>
  <cols>
    <col min="1" max="1" width="7.625" style="59" customWidth="1"/>
    <col min="2" max="13" width="6.125" style="59" customWidth="1"/>
    <col min="14" max="16384" width="9.00390625" style="59" customWidth="1"/>
  </cols>
  <sheetData>
    <row r="1" spans="1:4" s="58" customFormat="1" ht="26.25">
      <c r="A1" s="111" t="s">
        <v>703</v>
      </c>
      <c r="B1" s="111"/>
      <c r="C1" s="111"/>
      <c r="D1" s="111"/>
    </row>
    <row r="2" spans="1:7" ht="21">
      <c r="A2" s="62" t="s">
        <v>583</v>
      </c>
      <c r="B2" s="62"/>
      <c r="C2" s="62"/>
      <c r="D2" s="62"/>
      <c r="E2" s="62"/>
      <c r="F2" s="62"/>
      <c r="G2" s="62"/>
    </row>
    <row r="3" spans="1:7" ht="21">
      <c r="A3" s="62" t="s">
        <v>411</v>
      </c>
      <c r="B3" s="62"/>
      <c r="C3" s="62"/>
      <c r="D3" s="62"/>
      <c r="E3" s="62"/>
      <c r="F3" s="62"/>
      <c r="G3" s="62"/>
    </row>
    <row r="4" spans="1:7" ht="21">
      <c r="A4" s="62" t="s">
        <v>350</v>
      </c>
      <c r="B4" s="62"/>
      <c r="C4" s="62"/>
      <c r="D4" s="62"/>
      <c r="E4" s="62"/>
      <c r="F4" s="62"/>
      <c r="G4" s="62"/>
    </row>
    <row r="5" spans="1:12" ht="21">
      <c r="A5" s="112" t="s">
        <v>630</v>
      </c>
      <c r="B5" s="112"/>
      <c r="C5" s="112"/>
      <c r="D5" s="112"/>
      <c r="E5" s="62"/>
      <c r="F5" s="62"/>
      <c r="G5" s="62"/>
      <c r="L5" s="522"/>
    </row>
    <row r="6" spans="1:13" s="62" customFormat="1" ht="21">
      <c r="A6" s="686" t="s">
        <v>849</v>
      </c>
      <c r="B6" s="686"/>
      <c r="C6" s="686"/>
      <c r="D6" s="686"/>
      <c r="E6" s="686"/>
      <c r="F6" s="686"/>
      <c r="G6" s="686"/>
      <c r="H6" s="686"/>
      <c r="I6" s="686"/>
      <c r="J6" s="686"/>
      <c r="K6" s="686"/>
      <c r="L6" s="686"/>
      <c r="M6" s="686"/>
    </row>
    <row r="7" ht="12.75" customHeight="1"/>
    <row r="8" spans="1:13" ht="24" customHeight="1">
      <c r="A8" s="918" t="s">
        <v>299</v>
      </c>
      <c r="B8" s="918" t="s">
        <v>850</v>
      </c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</row>
    <row r="9" spans="1:13" ht="21">
      <c r="A9" s="918"/>
      <c r="B9" s="918" t="s">
        <v>80</v>
      </c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</row>
    <row r="10" spans="1:13" ht="21">
      <c r="A10" s="918"/>
      <c r="B10" s="327" t="s">
        <v>87</v>
      </c>
      <c r="C10" s="327" t="s">
        <v>88</v>
      </c>
      <c r="D10" s="327" t="s">
        <v>89</v>
      </c>
      <c r="E10" s="327" t="s">
        <v>90</v>
      </c>
      <c r="F10" s="327" t="s">
        <v>91</v>
      </c>
      <c r="G10" s="327" t="s">
        <v>92</v>
      </c>
      <c r="H10" s="327" t="s">
        <v>93</v>
      </c>
      <c r="I10" s="327" t="s">
        <v>94</v>
      </c>
      <c r="J10" s="327" t="s">
        <v>95</v>
      </c>
      <c r="K10" s="327" t="s">
        <v>96</v>
      </c>
      <c r="L10" s="327" t="s">
        <v>97</v>
      </c>
      <c r="M10" s="327" t="s">
        <v>98</v>
      </c>
    </row>
    <row r="11" spans="1:13" ht="21">
      <c r="A11" s="328"/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</row>
    <row r="12" spans="1:13" ht="21">
      <c r="A12" s="328"/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</row>
    <row r="13" spans="1:13" ht="21">
      <c r="A13" s="328"/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</row>
    <row r="14" spans="1:13" ht="21">
      <c r="A14" s="328"/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</row>
    <row r="15" spans="1:13" ht="21">
      <c r="A15" s="328"/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</row>
    <row r="16" spans="1:13" ht="21">
      <c r="A16" s="328"/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</row>
    <row r="17" spans="1:13" ht="21">
      <c r="A17" s="328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</row>
    <row r="18" spans="1:13" ht="21">
      <c r="A18" s="328"/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</row>
    <row r="19" spans="1:13" ht="21">
      <c r="A19" s="328"/>
      <c r="B19" s="328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</row>
    <row r="20" spans="1:13" ht="21">
      <c r="A20" s="328"/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</row>
    <row r="21" spans="1:13" ht="21">
      <c r="A21" s="328"/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</row>
    <row r="22" spans="1:13" s="73" customFormat="1" ht="21">
      <c r="A22" s="917" t="s">
        <v>765</v>
      </c>
      <c r="B22" s="917"/>
      <c r="C22" s="917"/>
      <c r="D22" s="917"/>
      <c r="E22" s="917"/>
      <c r="F22" s="917"/>
      <c r="G22" s="917"/>
      <c r="H22" s="917"/>
      <c r="I22" s="917"/>
      <c r="J22" s="917"/>
      <c r="K22" s="917"/>
      <c r="L22" s="917"/>
      <c r="M22" s="917"/>
    </row>
    <row r="23" spans="2:8" s="472" customFormat="1" ht="18.75">
      <c r="B23" s="591" t="s">
        <v>802</v>
      </c>
      <c r="C23" s="592"/>
      <c r="D23" s="591" t="s">
        <v>80</v>
      </c>
      <c r="E23" s="592"/>
      <c r="F23" s="592"/>
      <c r="G23" s="591" t="s">
        <v>803</v>
      </c>
      <c r="H23" s="592"/>
    </row>
    <row r="24" spans="2:8" s="472" customFormat="1" ht="18.75">
      <c r="B24" s="591" t="s">
        <v>802</v>
      </c>
      <c r="C24" s="592"/>
      <c r="D24" s="591" t="s">
        <v>80</v>
      </c>
      <c r="E24" s="592"/>
      <c r="F24" s="592"/>
      <c r="G24" s="591" t="s">
        <v>803</v>
      </c>
      <c r="H24" s="592"/>
    </row>
    <row r="25" spans="2:8" s="472" customFormat="1" ht="18.75">
      <c r="B25" s="591" t="s">
        <v>802</v>
      </c>
      <c r="C25" s="592"/>
      <c r="D25" s="591" t="s">
        <v>80</v>
      </c>
      <c r="E25" s="592"/>
      <c r="F25" s="592"/>
      <c r="G25" s="591" t="s">
        <v>803</v>
      </c>
      <c r="H25" s="592"/>
    </row>
  </sheetData>
  <sheetProtection/>
  <mergeCells count="5">
    <mergeCell ref="A22:M22"/>
    <mergeCell ref="A6:M6"/>
    <mergeCell ref="A8:A10"/>
    <mergeCell ref="B8:M8"/>
    <mergeCell ref="B9:M9"/>
  </mergeCells>
  <printOptions/>
  <pageMargins left="0.984251968503937" right="0.3937007874015748" top="0.7874015748031497" bottom="0.5905511811023623" header="0.31496062992125984" footer="0.31496062992125984"/>
  <pageSetup horizontalDpi="600" verticalDpi="600" orientation="portrait" paperSize="9" scale="99" r:id="rId1"/>
  <headerFooter>
    <oddFooter>&amp;C&amp;"TH SarabunPSK,Bold"&amp;16 43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2:I41"/>
  <sheetViews>
    <sheetView showGridLines="0" view="pageBreakPreview" zoomScaleSheetLayoutView="100" zoomScalePageLayoutView="60" workbookViewId="0" topLeftCell="A1">
      <selection activeCell="K40" sqref="K40"/>
    </sheetView>
  </sheetViews>
  <sheetFormatPr defaultColWidth="9.00390625" defaultRowHeight="14.25"/>
  <cols>
    <col min="1" max="16384" width="9.00390625" style="7" customWidth="1"/>
  </cols>
  <sheetData>
    <row r="1" ht="15.75" thickBot="1"/>
    <row r="2" spans="1:9" ht="15">
      <c r="A2" s="919" t="s">
        <v>322</v>
      </c>
      <c r="B2" s="920"/>
      <c r="C2" s="920"/>
      <c r="D2" s="920"/>
      <c r="E2" s="920"/>
      <c r="F2" s="920"/>
      <c r="G2" s="920"/>
      <c r="H2" s="920"/>
      <c r="I2" s="921"/>
    </row>
    <row r="3" spans="1:9" ht="15">
      <c r="A3" s="922"/>
      <c r="B3" s="692"/>
      <c r="C3" s="692"/>
      <c r="D3" s="692"/>
      <c r="E3" s="692"/>
      <c r="F3" s="692"/>
      <c r="G3" s="692"/>
      <c r="H3" s="692"/>
      <c r="I3" s="923"/>
    </row>
    <row r="4" spans="1:9" ht="15">
      <c r="A4" s="922"/>
      <c r="B4" s="692"/>
      <c r="C4" s="692"/>
      <c r="D4" s="692"/>
      <c r="E4" s="692"/>
      <c r="F4" s="692"/>
      <c r="G4" s="692"/>
      <c r="H4" s="692"/>
      <c r="I4" s="923"/>
    </row>
    <row r="5" spans="1:9" ht="15">
      <c r="A5" s="922"/>
      <c r="B5" s="692"/>
      <c r="C5" s="692"/>
      <c r="D5" s="692"/>
      <c r="E5" s="692"/>
      <c r="F5" s="692"/>
      <c r="G5" s="692"/>
      <c r="H5" s="692"/>
      <c r="I5" s="923"/>
    </row>
    <row r="6" spans="1:9" ht="15">
      <c r="A6" s="922"/>
      <c r="B6" s="692"/>
      <c r="C6" s="692"/>
      <c r="D6" s="692"/>
      <c r="E6" s="692"/>
      <c r="F6" s="692"/>
      <c r="G6" s="692"/>
      <c r="H6" s="692"/>
      <c r="I6" s="923"/>
    </row>
    <row r="7" spans="1:9" ht="15">
      <c r="A7" s="922"/>
      <c r="B7" s="692"/>
      <c r="C7" s="692"/>
      <c r="D7" s="692"/>
      <c r="E7" s="692"/>
      <c r="F7" s="692"/>
      <c r="G7" s="692"/>
      <c r="H7" s="692"/>
      <c r="I7" s="923"/>
    </row>
    <row r="8" spans="1:9" ht="15">
      <c r="A8" s="922"/>
      <c r="B8" s="692"/>
      <c r="C8" s="692"/>
      <c r="D8" s="692"/>
      <c r="E8" s="692"/>
      <c r="F8" s="692"/>
      <c r="G8" s="692"/>
      <c r="H8" s="692"/>
      <c r="I8" s="923"/>
    </row>
    <row r="9" spans="1:9" ht="15">
      <c r="A9" s="922"/>
      <c r="B9" s="692"/>
      <c r="C9" s="692"/>
      <c r="D9" s="692"/>
      <c r="E9" s="692"/>
      <c r="F9" s="692"/>
      <c r="G9" s="692"/>
      <c r="H9" s="692"/>
      <c r="I9" s="923"/>
    </row>
    <row r="10" spans="1:9" ht="15">
      <c r="A10" s="922"/>
      <c r="B10" s="692"/>
      <c r="C10" s="692"/>
      <c r="D10" s="692"/>
      <c r="E10" s="692"/>
      <c r="F10" s="692"/>
      <c r="G10" s="692"/>
      <c r="H10" s="692"/>
      <c r="I10" s="923"/>
    </row>
    <row r="11" spans="1:9" ht="15">
      <c r="A11" s="922"/>
      <c r="B11" s="692"/>
      <c r="C11" s="692"/>
      <c r="D11" s="692"/>
      <c r="E11" s="692"/>
      <c r="F11" s="692"/>
      <c r="G11" s="692"/>
      <c r="H11" s="692"/>
      <c r="I11" s="923"/>
    </row>
    <row r="12" spans="1:9" ht="15">
      <c r="A12" s="922"/>
      <c r="B12" s="692"/>
      <c r="C12" s="692"/>
      <c r="D12" s="692"/>
      <c r="E12" s="692"/>
      <c r="F12" s="692"/>
      <c r="G12" s="692"/>
      <c r="H12" s="692"/>
      <c r="I12" s="923"/>
    </row>
    <row r="13" spans="1:9" ht="15">
      <c r="A13" s="922"/>
      <c r="B13" s="692"/>
      <c r="C13" s="692"/>
      <c r="D13" s="692"/>
      <c r="E13" s="692"/>
      <c r="F13" s="692"/>
      <c r="G13" s="692"/>
      <c r="H13" s="692"/>
      <c r="I13" s="923"/>
    </row>
    <row r="14" spans="1:9" ht="15">
      <c r="A14" s="922"/>
      <c r="B14" s="692"/>
      <c r="C14" s="692"/>
      <c r="D14" s="692"/>
      <c r="E14" s="692"/>
      <c r="F14" s="692"/>
      <c r="G14" s="692"/>
      <c r="H14" s="692"/>
      <c r="I14" s="923"/>
    </row>
    <row r="15" spans="1:9" ht="15">
      <c r="A15" s="922"/>
      <c r="B15" s="692"/>
      <c r="C15" s="692"/>
      <c r="D15" s="692"/>
      <c r="E15" s="692"/>
      <c r="F15" s="692"/>
      <c r="G15" s="692"/>
      <c r="H15" s="692"/>
      <c r="I15" s="923"/>
    </row>
    <row r="16" spans="1:9" ht="15">
      <c r="A16" s="922"/>
      <c r="B16" s="692"/>
      <c r="C16" s="692"/>
      <c r="D16" s="692"/>
      <c r="E16" s="692"/>
      <c r="F16" s="692"/>
      <c r="G16" s="692"/>
      <c r="H16" s="692"/>
      <c r="I16" s="923"/>
    </row>
    <row r="17" spans="1:9" ht="15">
      <c r="A17" s="922"/>
      <c r="B17" s="692"/>
      <c r="C17" s="692"/>
      <c r="D17" s="692"/>
      <c r="E17" s="692"/>
      <c r="F17" s="692"/>
      <c r="G17" s="692"/>
      <c r="H17" s="692"/>
      <c r="I17" s="923"/>
    </row>
    <row r="18" spans="1:9" ht="15">
      <c r="A18" s="922"/>
      <c r="B18" s="692"/>
      <c r="C18" s="692"/>
      <c r="D18" s="692"/>
      <c r="E18" s="692"/>
      <c r="F18" s="692"/>
      <c r="G18" s="692"/>
      <c r="H18" s="692"/>
      <c r="I18" s="923"/>
    </row>
    <row r="19" spans="1:9" ht="15">
      <c r="A19" s="922"/>
      <c r="B19" s="692"/>
      <c r="C19" s="692"/>
      <c r="D19" s="692"/>
      <c r="E19" s="692"/>
      <c r="F19" s="692"/>
      <c r="G19" s="692"/>
      <c r="H19" s="692"/>
      <c r="I19" s="923"/>
    </row>
    <row r="20" spans="1:9" ht="15">
      <c r="A20" s="922"/>
      <c r="B20" s="692"/>
      <c r="C20" s="692"/>
      <c r="D20" s="692"/>
      <c r="E20" s="692"/>
      <c r="F20" s="692"/>
      <c r="G20" s="692"/>
      <c r="H20" s="692"/>
      <c r="I20" s="923"/>
    </row>
    <row r="21" spans="1:9" ht="15">
      <c r="A21" s="922"/>
      <c r="B21" s="692"/>
      <c r="C21" s="692"/>
      <c r="D21" s="692"/>
      <c r="E21" s="692"/>
      <c r="F21" s="692"/>
      <c r="G21" s="692"/>
      <c r="H21" s="692"/>
      <c r="I21" s="923"/>
    </row>
    <row r="22" spans="1:9" ht="15">
      <c r="A22" s="922"/>
      <c r="B22" s="692"/>
      <c r="C22" s="692"/>
      <c r="D22" s="692"/>
      <c r="E22" s="692"/>
      <c r="F22" s="692"/>
      <c r="G22" s="692"/>
      <c r="H22" s="692"/>
      <c r="I22" s="923"/>
    </row>
    <row r="23" spans="1:9" ht="15">
      <c r="A23" s="922"/>
      <c r="B23" s="692"/>
      <c r="C23" s="692"/>
      <c r="D23" s="692"/>
      <c r="E23" s="692"/>
      <c r="F23" s="692"/>
      <c r="G23" s="692"/>
      <c r="H23" s="692"/>
      <c r="I23" s="923"/>
    </row>
    <row r="24" spans="1:9" ht="15">
      <c r="A24" s="922"/>
      <c r="B24" s="692"/>
      <c r="C24" s="692"/>
      <c r="D24" s="692"/>
      <c r="E24" s="692"/>
      <c r="F24" s="692"/>
      <c r="G24" s="692"/>
      <c r="H24" s="692"/>
      <c r="I24" s="923"/>
    </row>
    <row r="25" spans="1:9" ht="15">
      <c r="A25" s="922"/>
      <c r="B25" s="692"/>
      <c r="C25" s="692"/>
      <c r="D25" s="692"/>
      <c r="E25" s="692"/>
      <c r="F25" s="692"/>
      <c r="G25" s="692"/>
      <c r="H25" s="692"/>
      <c r="I25" s="923"/>
    </row>
    <row r="26" spans="1:9" ht="15">
      <c r="A26" s="922"/>
      <c r="B26" s="692"/>
      <c r="C26" s="692"/>
      <c r="D26" s="692"/>
      <c r="E26" s="692"/>
      <c r="F26" s="692"/>
      <c r="G26" s="692"/>
      <c r="H26" s="692"/>
      <c r="I26" s="923"/>
    </row>
    <row r="27" spans="1:9" ht="15">
      <c r="A27" s="922"/>
      <c r="B27" s="692"/>
      <c r="C27" s="692"/>
      <c r="D27" s="692"/>
      <c r="E27" s="692"/>
      <c r="F27" s="692"/>
      <c r="G27" s="692"/>
      <c r="H27" s="692"/>
      <c r="I27" s="923"/>
    </row>
    <row r="28" spans="1:9" ht="15">
      <c r="A28" s="922"/>
      <c r="B28" s="692"/>
      <c r="C28" s="692"/>
      <c r="D28" s="692"/>
      <c r="E28" s="692"/>
      <c r="F28" s="692"/>
      <c r="G28" s="692"/>
      <c r="H28" s="692"/>
      <c r="I28" s="923"/>
    </row>
    <row r="29" spans="1:9" ht="15">
      <c r="A29" s="922"/>
      <c r="B29" s="692"/>
      <c r="C29" s="692"/>
      <c r="D29" s="692"/>
      <c r="E29" s="692"/>
      <c r="F29" s="692"/>
      <c r="G29" s="692"/>
      <c r="H29" s="692"/>
      <c r="I29" s="923"/>
    </row>
    <row r="30" spans="1:9" ht="15">
      <c r="A30" s="922"/>
      <c r="B30" s="692"/>
      <c r="C30" s="692"/>
      <c r="D30" s="692"/>
      <c r="E30" s="692"/>
      <c r="F30" s="692"/>
      <c r="G30" s="692"/>
      <c r="H30" s="692"/>
      <c r="I30" s="923"/>
    </row>
    <row r="31" spans="1:9" ht="15">
      <c r="A31" s="922"/>
      <c r="B31" s="692"/>
      <c r="C31" s="692"/>
      <c r="D31" s="692"/>
      <c r="E31" s="692"/>
      <c r="F31" s="692"/>
      <c r="G31" s="692"/>
      <c r="H31" s="692"/>
      <c r="I31" s="923"/>
    </row>
    <row r="32" spans="1:9" ht="15">
      <c r="A32" s="922"/>
      <c r="B32" s="692"/>
      <c r="C32" s="692"/>
      <c r="D32" s="692"/>
      <c r="E32" s="692"/>
      <c r="F32" s="692"/>
      <c r="G32" s="692"/>
      <c r="H32" s="692"/>
      <c r="I32" s="923"/>
    </row>
    <row r="33" spans="1:9" ht="15">
      <c r="A33" s="922"/>
      <c r="B33" s="692"/>
      <c r="C33" s="692"/>
      <c r="D33" s="692"/>
      <c r="E33" s="692"/>
      <c r="F33" s="692"/>
      <c r="G33" s="692"/>
      <c r="H33" s="692"/>
      <c r="I33" s="923"/>
    </row>
    <row r="34" spans="1:9" ht="15">
      <c r="A34" s="922"/>
      <c r="B34" s="692"/>
      <c r="C34" s="692"/>
      <c r="D34" s="692"/>
      <c r="E34" s="692"/>
      <c r="F34" s="692"/>
      <c r="G34" s="692"/>
      <c r="H34" s="692"/>
      <c r="I34" s="923"/>
    </row>
    <row r="35" spans="1:9" ht="15">
      <c r="A35" s="922"/>
      <c r="B35" s="692"/>
      <c r="C35" s="692"/>
      <c r="D35" s="692"/>
      <c r="E35" s="692"/>
      <c r="F35" s="692"/>
      <c r="G35" s="692"/>
      <c r="H35" s="692"/>
      <c r="I35" s="923"/>
    </row>
    <row r="36" spans="1:9" ht="15">
      <c r="A36" s="922"/>
      <c r="B36" s="692"/>
      <c r="C36" s="692"/>
      <c r="D36" s="692"/>
      <c r="E36" s="692"/>
      <c r="F36" s="692"/>
      <c r="G36" s="692"/>
      <c r="H36" s="692"/>
      <c r="I36" s="923"/>
    </row>
    <row r="37" spans="1:9" ht="15">
      <c r="A37" s="922"/>
      <c r="B37" s="692"/>
      <c r="C37" s="692"/>
      <c r="D37" s="692"/>
      <c r="E37" s="692"/>
      <c r="F37" s="692"/>
      <c r="G37" s="692"/>
      <c r="H37" s="692"/>
      <c r="I37" s="923"/>
    </row>
    <row r="38" spans="1:9" ht="15">
      <c r="A38" s="922"/>
      <c r="B38" s="692"/>
      <c r="C38" s="692"/>
      <c r="D38" s="692"/>
      <c r="E38" s="692"/>
      <c r="F38" s="692"/>
      <c r="G38" s="692"/>
      <c r="H38" s="692"/>
      <c r="I38" s="923"/>
    </row>
    <row r="39" spans="1:9" ht="15">
      <c r="A39" s="922"/>
      <c r="B39" s="692"/>
      <c r="C39" s="692"/>
      <c r="D39" s="692"/>
      <c r="E39" s="692"/>
      <c r="F39" s="692"/>
      <c r="G39" s="692"/>
      <c r="H39" s="692"/>
      <c r="I39" s="923"/>
    </row>
    <row r="40" spans="1:9" ht="33.75" customHeight="1" thickBot="1">
      <c r="A40" s="924"/>
      <c r="B40" s="925"/>
      <c r="C40" s="925"/>
      <c r="D40" s="925"/>
      <c r="E40" s="925"/>
      <c r="F40" s="925"/>
      <c r="G40" s="925"/>
      <c r="H40" s="925"/>
      <c r="I40" s="926"/>
    </row>
    <row r="41" s="34" customFormat="1" ht="21">
      <c r="C41" s="59" t="s">
        <v>704</v>
      </c>
    </row>
  </sheetData>
  <sheetProtection/>
  <mergeCells count="1">
    <mergeCell ref="A2:I4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Footer>&amp;C&amp;"TH SarabunPSK,Bold"&amp;16 44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11"/>
  <sheetViews>
    <sheetView showGridLines="0" view="pageBreakPreview" zoomScaleSheetLayoutView="100" zoomScalePageLayoutView="80" workbookViewId="0" topLeftCell="A1">
      <selection activeCell="I9" sqref="I9"/>
    </sheetView>
  </sheetViews>
  <sheetFormatPr defaultColWidth="9.00390625" defaultRowHeight="14.25"/>
  <cols>
    <col min="1" max="1" width="41.00390625" style="23" customWidth="1"/>
    <col min="2" max="3" width="10.375" style="23" customWidth="1"/>
    <col min="4" max="4" width="23.125" style="23" customWidth="1"/>
    <col min="5" max="5" width="22.00390625" style="23" customWidth="1"/>
    <col min="6" max="6" width="16.50390625" style="23" customWidth="1"/>
    <col min="7" max="16384" width="9.00390625" style="23" customWidth="1"/>
  </cols>
  <sheetData>
    <row r="1" spans="1:6" ht="21">
      <c r="A1" s="759" t="s">
        <v>851</v>
      </c>
      <c r="B1" s="759"/>
      <c r="C1" s="759"/>
      <c r="D1" s="759"/>
      <c r="E1" s="759"/>
      <c r="F1" s="759"/>
    </row>
    <row r="2" ht="11.25" customHeight="1"/>
    <row r="3" spans="1:6" ht="21">
      <c r="A3" s="763" t="s">
        <v>300</v>
      </c>
      <c r="B3" s="764" t="s">
        <v>301</v>
      </c>
      <c r="C3" s="764"/>
      <c r="D3" s="763" t="s">
        <v>412</v>
      </c>
      <c r="E3" s="763" t="s">
        <v>304</v>
      </c>
      <c r="F3" s="763" t="s">
        <v>171</v>
      </c>
    </row>
    <row r="4" spans="1:6" ht="21">
      <c r="A4" s="927"/>
      <c r="B4" s="235" t="s">
        <v>302</v>
      </c>
      <c r="C4" s="235" t="s">
        <v>303</v>
      </c>
      <c r="D4" s="927"/>
      <c r="E4" s="927"/>
      <c r="F4" s="927"/>
    </row>
    <row r="5" spans="1:6" ht="21">
      <c r="A5" s="330" t="s">
        <v>263</v>
      </c>
      <c r="B5" s="275"/>
      <c r="C5" s="275"/>
      <c r="D5" s="331"/>
      <c r="E5" s="331"/>
      <c r="F5" s="275"/>
    </row>
    <row r="6" spans="1:6" ht="21">
      <c r="A6" s="332" t="s">
        <v>305</v>
      </c>
      <c r="B6" s="237"/>
      <c r="C6" s="237"/>
      <c r="D6" s="333"/>
      <c r="E6" s="333"/>
      <c r="F6" s="333"/>
    </row>
    <row r="7" spans="1:6" ht="21">
      <c r="A7" s="332" t="s">
        <v>273</v>
      </c>
      <c r="B7" s="237"/>
      <c r="C7" s="237"/>
      <c r="D7" s="333"/>
      <c r="E7" s="333"/>
      <c r="F7" s="333"/>
    </row>
    <row r="8" spans="1:6" ht="21">
      <c r="A8" s="332" t="s">
        <v>277</v>
      </c>
      <c r="B8" s="237"/>
      <c r="C8" s="237"/>
      <c r="D8" s="333"/>
      <c r="E8" s="333"/>
      <c r="F8" s="333"/>
    </row>
    <row r="9" spans="1:6" ht="21">
      <c r="A9" s="332" t="s">
        <v>306</v>
      </c>
      <c r="B9" s="237"/>
      <c r="C9" s="237"/>
      <c r="D9" s="333"/>
      <c r="E9" s="333"/>
      <c r="F9" s="333"/>
    </row>
    <row r="10" spans="1:6" ht="44.25" customHeight="1">
      <c r="A10" s="331" t="s">
        <v>351</v>
      </c>
      <c r="B10" s="275"/>
      <c r="C10" s="275"/>
      <c r="D10" s="276"/>
      <c r="E10" s="276"/>
      <c r="F10" s="276"/>
    </row>
    <row r="11" spans="1:6" ht="21">
      <c r="A11" s="332" t="s">
        <v>307</v>
      </c>
      <c r="B11" s="237"/>
      <c r="C11" s="237"/>
      <c r="D11" s="333"/>
      <c r="E11" s="333"/>
      <c r="F11" s="333"/>
    </row>
  </sheetData>
  <sheetProtection/>
  <mergeCells count="6">
    <mergeCell ref="F3:F4"/>
    <mergeCell ref="A1:F1"/>
    <mergeCell ref="B3:C3"/>
    <mergeCell ref="A3:A4"/>
    <mergeCell ref="D3:D4"/>
    <mergeCell ref="E3:E4"/>
  </mergeCells>
  <printOptions/>
  <pageMargins left="0.5905511811023623" right="0.7874015748031497" top="0.7874015748031497" bottom="0.5905511811023623" header="0.31496062992125984" footer="0.31496062992125984"/>
  <pageSetup horizontalDpi="600" verticalDpi="600" orientation="landscape" paperSize="9" r:id="rId1"/>
  <headerFooter>
    <oddFooter>&amp;C&amp;"TH SarabunPSK,Bold"&amp;16 45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L31"/>
  <sheetViews>
    <sheetView showGridLines="0" view="pageBreakPreview" zoomScaleSheetLayoutView="100" workbookViewId="0" topLeftCell="A13">
      <selection activeCell="M26" sqref="M26"/>
    </sheetView>
  </sheetViews>
  <sheetFormatPr defaultColWidth="9.00390625" defaultRowHeight="14.25"/>
  <cols>
    <col min="1" max="1" width="4.25390625" style="23" customWidth="1"/>
    <col min="2" max="2" width="8.50390625" style="23" customWidth="1"/>
    <col min="3" max="8" width="9.00390625" style="23" customWidth="1"/>
    <col min="9" max="9" width="12.75390625" style="23" customWidth="1"/>
    <col min="10" max="10" width="4.625" style="23" customWidth="1"/>
    <col min="11" max="16384" width="9.00390625" style="23" customWidth="1"/>
  </cols>
  <sheetData>
    <row r="1" spans="1:10" s="58" customFormat="1" ht="27.75" thickBot="1" thickTop="1">
      <c r="A1" s="658" t="s">
        <v>45</v>
      </c>
      <c r="B1" s="659"/>
      <c r="C1" s="659"/>
      <c r="D1" s="659"/>
      <c r="E1" s="659"/>
      <c r="F1" s="659"/>
      <c r="G1" s="659"/>
      <c r="H1" s="659"/>
      <c r="I1" s="659"/>
      <c r="J1" s="660"/>
    </row>
    <row r="2" s="59" customFormat="1" ht="21.75" thickTop="1"/>
    <row r="3" spans="1:3" s="58" customFormat="1" ht="26.25">
      <c r="A3" s="110" t="s">
        <v>99</v>
      </c>
      <c r="C3" s="111" t="s">
        <v>47</v>
      </c>
    </row>
    <row r="4" s="59" customFormat="1" ht="15" customHeight="1"/>
    <row r="5" s="59" customFormat="1" ht="21">
      <c r="A5" s="112" t="s">
        <v>609</v>
      </c>
    </row>
    <row r="6" s="59" customFormat="1" ht="15.75" customHeight="1">
      <c r="B6" s="112"/>
    </row>
    <row r="7" spans="1:10" s="59" customFormat="1" ht="21">
      <c r="A7" s="113"/>
      <c r="B7" s="114"/>
      <c r="C7" s="115"/>
      <c r="D7" s="115"/>
      <c r="E7" s="115"/>
      <c r="F7" s="115"/>
      <c r="G7" s="115"/>
      <c r="H7" s="115"/>
      <c r="I7" s="115"/>
      <c r="J7" s="116"/>
    </row>
    <row r="8" spans="1:10" s="59" customFormat="1" ht="21">
      <c r="A8" s="117"/>
      <c r="B8" s="118"/>
      <c r="C8" s="43"/>
      <c r="D8" s="43"/>
      <c r="E8" s="43"/>
      <c r="F8" s="43"/>
      <c r="G8" s="43"/>
      <c r="H8" s="43"/>
      <c r="I8" s="43"/>
      <c r="J8" s="120"/>
    </row>
    <row r="9" spans="1:10" s="59" customFormat="1" ht="21">
      <c r="A9" s="117"/>
      <c r="B9" s="118"/>
      <c r="C9" s="43"/>
      <c r="D9" s="43"/>
      <c r="E9" s="43"/>
      <c r="F9" s="43"/>
      <c r="G9" s="43"/>
      <c r="H9" s="43"/>
      <c r="I9" s="43"/>
      <c r="J9" s="120"/>
    </row>
    <row r="10" spans="1:10" s="59" customFormat="1" ht="21">
      <c r="A10" s="117"/>
      <c r="B10" s="118"/>
      <c r="C10" s="43"/>
      <c r="D10" s="43"/>
      <c r="E10" s="43"/>
      <c r="F10" s="43"/>
      <c r="G10" s="43"/>
      <c r="H10" s="43"/>
      <c r="I10" s="43"/>
      <c r="J10" s="120"/>
    </row>
    <row r="11" spans="1:10" s="59" customFormat="1" ht="21">
      <c r="A11" s="117"/>
      <c r="B11" s="118"/>
      <c r="C11" s="43"/>
      <c r="D11" s="43"/>
      <c r="E11" s="43"/>
      <c r="F11" s="43"/>
      <c r="G11" s="43"/>
      <c r="H11" s="43"/>
      <c r="I11" s="43"/>
      <c r="J11" s="120"/>
    </row>
    <row r="12" spans="1:10" s="59" customFormat="1" ht="23.25" customHeight="1">
      <c r="A12" s="117"/>
      <c r="B12" s="121"/>
      <c r="C12" s="122"/>
      <c r="D12" s="122"/>
      <c r="E12" s="122"/>
      <c r="F12" s="122"/>
      <c r="G12" s="122"/>
      <c r="H12" s="122"/>
      <c r="I12" s="43"/>
      <c r="J12" s="120"/>
    </row>
    <row r="13" spans="1:10" s="59" customFormat="1" ht="23.25" customHeight="1">
      <c r="A13" s="117"/>
      <c r="B13" s="122"/>
      <c r="C13" s="122"/>
      <c r="D13" s="122"/>
      <c r="E13" s="122"/>
      <c r="F13" s="122"/>
      <c r="G13" s="122"/>
      <c r="H13" s="122"/>
      <c r="I13" s="43"/>
      <c r="J13" s="120"/>
    </row>
    <row r="14" spans="1:10" s="59" customFormat="1" ht="23.25" customHeight="1">
      <c r="A14" s="117"/>
      <c r="B14" s="122"/>
      <c r="C14" s="122"/>
      <c r="D14" s="122"/>
      <c r="E14" s="122"/>
      <c r="F14" s="122"/>
      <c r="G14" s="122"/>
      <c r="H14" s="122"/>
      <c r="I14" s="43"/>
      <c r="J14" s="120"/>
    </row>
    <row r="15" spans="1:10" s="59" customFormat="1" ht="21">
      <c r="A15" s="117"/>
      <c r="B15" s="118"/>
      <c r="C15" s="43"/>
      <c r="D15" s="43"/>
      <c r="E15" s="43"/>
      <c r="F15" s="43"/>
      <c r="G15" s="43"/>
      <c r="H15" s="43"/>
      <c r="I15" s="43"/>
      <c r="J15" s="120"/>
    </row>
    <row r="16" spans="1:10" s="59" customFormat="1" ht="21">
      <c r="A16" s="117"/>
      <c r="B16" s="118"/>
      <c r="C16" s="665" t="s">
        <v>610</v>
      </c>
      <c r="D16" s="666"/>
      <c r="E16" s="666"/>
      <c r="F16" s="666"/>
      <c r="G16" s="666"/>
      <c r="H16" s="666"/>
      <c r="I16" s="666"/>
      <c r="J16" s="120"/>
    </row>
    <row r="17" spans="1:10" s="73" customFormat="1" ht="21">
      <c r="A17" s="555"/>
      <c r="B17" s="556"/>
      <c r="C17" s="666"/>
      <c r="D17" s="666"/>
      <c r="E17" s="666"/>
      <c r="F17" s="666"/>
      <c r="G17" s="666"/>
      <c r="H17" s="666"/>
      <c r="I17" s="666"/>
      <c r="J17" s="557"/>
    </row>
    <row r="18" spans="1:10" s="59" customFormat="1" ht="21">
      <c r="A18" s="117"/>
      <c r="B18" s="43"/>
      <c r="C18" s="666"/>
      <c r="D18" s="666"/>
      <c r="E18" s="666"/>
      <c r="F18" s="666"/>
      <c r="G18" s="666"/>
      <c r="H18" s="666"/>
      <c r="I18" s="666"/>
      <c r="J18" s="120"/>
    </row>
    <row r="19" spans="1:10" s="59" customFormat="1" ht="21">
      <c r="A19" s="117"/>
      <c r="B19" s="43"/>
      <c r="C19" s="43"/>
      <c r="D19" s="43"/>
      <c r="E19" s="43"/>
      <c r="F19" s="43"/>
      <c r="G19" s="43"/>
      <c r="H19" s="43"/>
      <c r="I19" s="43"/>
      <c r="J19" s="120"/>
    </row>
    <row r="20" spans="1:10" s="59" customFormat="1" ht="21">
      <c r="A20" s="117"/>
      <c r="B20" s="43"/>
      <c r="C20" s="43"/>
      <c r="D20" s="43"/>
      <c r="E20" s="43"/>
      <c r="F20" s="43"/>
      <c r="G20" s="43"/>
      <c r="H20" s="43"/>
      <c r="I20" s="43"/>
      <c r="J20" s="120"/>
    </row>
    <row r="21" spans="1:10" s="59" customFormat="1" ht="21">
      <c r="A21" s="117"/>
      <c r="B21" s="43"/>
      <c r="C21" s="43"/>
      <c r="D21" s="43"/>
      <c r="E21" s="43"/>
      <c r="F21" s="43"/>
      <c r="G21" s="43"/>
      <c r="H21" s="43"/>
      <c r="I21" s="43"/>
      <c r="J21" s="120"/>
    </row>
    <row r="22" spans="1:10" s="59" customFormat="1" ht="21">
      <c r="A22" s="117"/>
      <c r="B22" s="43"/>
      <c r="C22" s="43"/>
      <c r="D22" s="43"/>
      <c r="E22" s="43"/>
      <c r="F22" s="43"/>
      <c r="G22" s="43"/>
      <c r="H22" s="43"/>
      <c r="I22" s="43"/>
      <c r="J22" s="120"/>
    </row>
    <row r="23" spans="1:10" s="59" customFormat="1" ht="23.25">
      <c r="A23" s="117"/>
      <c r="B23" s="667"/>
      <c r="C23" s="667"/>
      <c r="D23" s="667"/>
      <c r="E23" s="667"/>
      <c r="F23" s="667"/>
      <c r="G23" s="667"/>
      <c r="H23" s="667"/>
      <c r="I23" s="43"/>
      <c r="J23" s="120"/>
    </row>
    <row r="24" spans="1:10" s="59" customFormat="1" ht="21">
      <c r="A24" s="117"/>
      <c r="B24" s="43"/>
      <c r="C24" s="43"/>
      <c r="D24" s="43"/>
      <c r="E24" s="43"/>
      <c r="F24" s="43"/>
      <c r="G24" s="43"/>
      <c r="H24" s="43"/>
      <c r="I24" s="43"/>
      <c r="J24" s="120"/>
    </row>
    <row r="25" spans="1:10" s="59" customFormat="1" ht="21">
      <c r="A25" s="117"/>
      <c r="B25" s="43"/>
      <c r="C25" s="43"/>
      <c r="D25" s="43"/>
      <c r="E25" s="43"/>
      <c r="F25" s="43"/>
      <c r="G25" s="43"/>
      <c r="H25" s="43"/>
      <c r="I25" s="43"/>
      <c r="J25" s="120"/>
    </row>
    <row r="26" spans="1:10" s="59" customFormat="1" ht="21">
      <c r="A26" s="117"/>
      <c r="B26" s="43"/>
      <c r="C26" s="43"/>
      <c r="D26" s="43"/>
      <c r="E26" s="43"/>
      <c r="F26" s="43"/>
      <c r="G26" s="43"/>
      <c r="H26" s="43"/>
      <c r="I26" s="43"/>
      <c r="J26" s="120"/>
    </row>
    <row r="27" spans="1:10" s="59" customFormat="1" ht="12" customHeight="1">
      <c r="A27" s="117"/>
      <c r="B27" s="43"/>
      <c r="C27" s="43"/>
      <c r="D27" s="43"/>
      <c r="E27" s="43"/>
      <c r="F27" s="43"/>
      <c r="G27" s="43"/>
      <c r="H27" s="43"/>
      <c r="I27" s="43"/>
      <c r="J27" s="120"/>
    </row>
    <row r="28" spans="1:10" s="59" customFormat="1" ht="21">
      <c r="A28" s="117"/>
      <c r="B28" s="43"/>
      <c r="C28" s="43"/>
      <c r="D28" s="43"/>
      <c r="E28" s="43"/>
      <c r="F28" s="43"/>
      <c r="G28" s="43"/>
      <c r="H28" s="43"/>
      <c r="I28" s="43"/>
      <c r="J28" s="120"/>
    </row>
    <row r="29" spans="1:10" s="59" customFormat="1" ht="21">
      <c r="A29" s="117"/>
      <c r="B29" s="43"/>
      <c r="C29" s="43"/>
      <c r="D29" s="43"/>
      <c r="E29" s="43"/>
      <c r="F29" s="43"/>
      <c r="G29" s="43"/>
      <c r="H29" s="43"/>
      <c r="I29" s="43"/>
      <c r="J29" s="120"/>
    </row>
    <row r="30" spans="1:12" s="59" customFormat="1" ht="21" customHeight="1">
      <c r="A30" s="123"/>
      <c r="B30" s="124"/>
      <c r="C30" s="124"/>
      <c r="D30" s="124"/>
      <c r="E30" s="125"/>
      <c r="F30" s="125"/>
      <c r="G30" s="125"/>
      <c r="H30" s="125"/>
      <c r="I30" s="125"/>
      <c r="J30" s="126"/>
      <c r="K30" s="127"/>
      <c r="L30" s="127"/>
    </row>
    <row r="31" s="59" customFormat="1" ht="24" customHeight="1">
      <c r="D31" s="47" t="s">
        <v>682</v>
      </c>
    </row>
    <row r="32" ht="21" customHeight="1"/>
  </sheetData>
  <sheetProtection/>
  <mergeCells count="3">
    <mergeCell ref="A1:J1"/>
    <mergeCell ref="C16:I18"/>
    <mergeCell ref="B23:H23"/>
  </mergeCells>
  <printOptions/>
  <pageMargins left="0.7874015748031497" right="0.3937007874015748" top="0.7874015748031497" bottom="0.5905511811023623" header="0.31496062992125984" footer="0.31496062992125984"/>
  <pageSetup horizontalDpi="600" verticalDpi="600" orientation="portrait" paperSize="9" r:id="rId1"/>
  <headerFooter>
    <oddFooter>&amp;C&amp;"CordiaUPC,Regular"&amp;15 &amp;"TH SarabunPSK,Bold"&amp;16 3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37"/>
  <sheetViews>
    <sheetView showGridLines="0" view="pageBreakPreview" zoomScaleSheetLayoutView="100" zoomScalePageLayoutView="70" workbookViewId="0" topLeftCell="A1">
      <selection activeCell="L20" sqref="L20"/>
    </sheetView>
  </sheetViews>
  <sheetFormatPr defaultColWidth="9.00390625" defaultRowHeight="14.25"/>
  <cols>
    <col min="1" max="8" width="9.00390625" style="59" customWidth="1"/>
    <col min="9" max="9" width="14.75390625" style="59" customWidth="1"/>
    <col min="10" max="16384" width="9.00390625" style="59" customWidth="1"/>
  </cols>
  <sheetData>
    <row r="1" ht="21">
      <c r="A1" s="112" t="s">
        <v>631</v>
      </c>
    </row>
    <row r="2" spans="1:9" ht="21">
      <c r="A2" s="929" t="s">
        <v>724</v>
      </c>
      <c r="B2" s="928"/>
      <c r="C2" s="928"/>
      <c r="D2" s="928"/>
      <c r="E2" s="928"/>
      <c r="F2" s="928"/>
      <c r="G2" s="928"/>
      <c r="H2" s="928"/>
      <c r="I2" s="928"/>
    </row>
    <row r="3" spans="1:9" ht="21">
      <c r="A3" s="928"/>
      <c r="B3" s="928"/>
      <c r="C3" s="928"/>
      <c r="D3" s="928"/>
      <c r="E3" s="928"/>
      <c r="F3" s="928"/>
      <c r="G3" s="928"/>
      <c r="H3" s="928"/>
      <c r="I3" s="928"/>
    </row>
    <row r="4" ht="21">
      <c r="A4" s="59" t="s">
        <v>725</v>
      </c>
    </row>
    <row r="5" spans="2:9" ht="24">
      <c r="B5" s="136" t="s">
        <v>433</v>
      </c>
      <c r="C5" s="137" t="s">
        <v>434</v>
      </c>
      <c r="D5" s="137"/>
      <c r="E5" s="136" t="s">
        <v>433</v>
      </c>
      <c r="F5" s="119" t="s">
        <v>435</v>
      </c>
      <c r="H5" s="119"/>
      <c r="I5" s="119"/>
    </row>
    <row r="6" spans="2:9" ht="24">
      <c r="B6" s="136"/>
      <c r="C6" s="137" t="s">
        <v>436</v>
      </c>
      <c r="D6" s="137"/>
      <c r="E6" s="136"/>
      <c r="F6" s="137" t="s">
        <v>436</v>
      </c>
      <c r="H6" s="119"/>
      <c r="I6" s="119"/>
    </row>
    <row r="7" spans="2:9" ht="24">
      <c r="B7" s="139"/>
      <c r="C7" s="137" t="s">
        <v>437</v>
      </c>
      <c r="D7" s="137"/>
      <c r="E7" s="139"/>
      <c r="F7" s="119" t="s">
        <v>438</v>
      </c>
      <c r="H7" s="119"/>
      <c r="I7" s="119"/>
    </row>
    <row r="8" spans="2:9" ht="24">
      <c r="B8" s="139"/>
      <c r="C8" s="137" t="s">
        <v>439</v>
      </c>
      <c r="D8" s="137"/>
      <c r="E8" s="139"/>
      <c r="F8" s="137" t="s">
        <v>440</v>
      </c>
      <c r="H8" s="119"/>
      <c r="I8" s="119"/>
    </row>
    <row r="9" spans="2:9" ht="24">
      <c r="B9" s="136" t="s">
        <v>441</v>
      </c>
      <c r="C9" s="119" t="s">
        <v>417</v>
      </c>
      <c r="D9" s="119"/>
      <c r="E9" s="136" t="s">
        <v>441</v>
      </c>
      <c r="F9" s="119" t="s">
        <v>442</v>
      </c>
      <c r="H9" s="119"/>
      <c r="I9" s="119"/>
    </row>
    <row r="10" spans="2:9" ht="24">
      <c r="B10" s="136"/>
      <c r="C10" s="137" t="s">
        <v>443</v>
      </c>
      <c r="D10" s="119"/>
      <c r="E10" s="119"/>
      <c r="F10" s="137" t="s">
        <v>444</v>
      </c>
      <c r="H10" s="119"/>
      <c r="I10" s="119"/>
    </row>
    <row r="11" spans="2:10" ht="24">
      <c r="B11" s="136"/>
      <c r="C11" s="137" t="s">
        <v>445</v>
      </c>
      <c r="D11" s="119"/>
      <c r="E11" s="119"/>
      <c r="G11" s="139"/>
      <c r="H11" s="137"/>
      <c r="I11" s="119"/>
      <c r="J11" s="119"/>
    </row>
    <row r="12" spans="2:10" ht="24">
      <c r="B12" s="136" t="s">
        <v>441</v>
      </c>
      <c r="C12" s="119" t="s">
        <v>446</v>
      </c>
      <c r="D12" s="119"/>
      <c r="E12" s="119"/>
      <c r="G12" s="139"/>
      <c r="H12" s="672"/>
      <c r="I12" s="672"/>
      <c r="J12" s="672"/>
    </row>
    <row r="13" spans="2:10" ht="8.25" customHeight="1">
      <c r="B13" s="274"/>
      <c r="C13" s="274"/>
      <c r="D13" s="274"/>
      <c r="E13" s="274"/>
      <c r="F13" s="274"/>
      <c r="G13" s="274"/>
      <c r="H13" s="274"/>
      <c r="I13" s="274"/>
      <c r="J13" s="274"/>
    </row>
    <row r="14" spans="1:9" s="73" customFormat="1" ht="21">
      <c r="A14" s="928" t="s">
        <v>772</v>
      </c>
      <c r="B14" s="928"/>
      <c r="C14" s="928"/>
      <c r="D14" s="928"/>
      <c r="E14" s="928"/>
      <c r="F14" s="928"/>
      <c r="G14" s="928"/>
      <c r="H14" s="928"/>
      <c r="I14" s="928"/>
    </row>
    <row r="15" spans="6:7" ht="13.5" customHeight="1" thickBot="1">
      <c r="F15" s="43"/>
      <c r="G15" s="43"/>
    </row>
    <row r="16" spans="1:9" ht="21">
      <c r="A16" s="896" t="s">
        <v>766</v>
      </c>
      <c r="B16" s="897"/>
      <c r="C16" s="897"/>
      <c r="D16" s="897"/>
      <c r="E16" s="897"/>
      <c r="F16" s="897"/>
      <c r="G16" s="897"/>
      <c r="H16" s="897"/>
      <c r="I16" s="898"/>
    </row>
    <row r="17" spans="1:9" ht="21">
      <c r="A17" s="899"/>
      <c r="B17" s="900"/>
      <c r="C17" s="900"/>
      <c r="D17" s="900"/>
      <c r="E17" s="900"/>
      <c r="F17" s="900"/>
      <c r="G17" s="900"/>
      <c r="H17" s="900"/>
      <c r="I17" s="901"/>
    </row>
    <row r="18" spans="1:9" ht="21">
      <c r="A18" s="899"/>
      <c r="B18" s="900"/>
      <c r="C18" s="900"/>
      <c r="D18" s="900"/>
      <c r="E18" s="900"/>
      <c r="F18" s="900"/>
      <c r="G18" s="900"/>
      <c r="H18" s="900"/>
      <c r="I18" s="901"/>
    </row>
    <row r="19" spans="1:9" ht="24" customHeight="1">
      <c r="A19" s="899"/>
      <c r="B19" s="900"/>
      <c r="C19" s="900"/>
      <c r="D19" s="900"/>
      <c r="E19" s="900"/>
      <c r="F19" s="900"/>
      <c r="G19" s="900"/>
      <c r="H19" s="900"/>
      <c r="I19" s="901"/>
    </row>
    <row r="20" spans="1:9" ht="21">
      <c r="A20" s="899"/>
      <c r="B20" s="900"/>
      <c r="C20" s="900"/>
      <c r="D20" s="900"/>
      <c r="E20" s="900"/>
      <c r="F20" s="900"/>
      <c r="G20" s="900"/>
      <c r="H20" s="900"/>
      <c r="I20" s="901"/>
    </row>
    <row r="21" spans="1:9" ht="21">
      <c r="A21" s="899"/>
      <c r="B21" s="900"/>
      <c r="C21" s="900"/>
      <c r="D21" s="900"/>
      <c r="E21" s="900"/>
      <c r="F21" s="900"/>
      <c r="G21" s="900"/>
      <c r="H21" s="900"/>
      <c r="I21" s="901"/>
    </row>
    <row r="22" spans="1:9" ht="21">
      <c r="A22" s="899"/>
      <c r="B22" s="900"/>
      <c r="C22" s="900"/>
      <c r="D22" s="900"/>
      <c r="E22" s="900"/>
      <c r="F22" s="900"/>
      <c r="G22" s="900"/>
      <c r="H22" s="900"/>
      <c r="I22" s="901"/>
    </row>
    <row r="23" spans="1:9" ht="21.75" thickBot="1">
      <c r="A23" s="902"/>
      <c r="B23" s="903"/>
      <c r="C23" s="903"/>
      <c r="D23" s="903"/>
      <c r="E23" s="903"/>
      <c r="F23" s="903"/>
      <c r="G23" s="903"/>
      <c r="H23" s="903"/>
      <c r="I23" s="904"/>
    </row>
    <row r="24" spans="1:9" ht="21.75" thickBot="1">
      <c r="A24" s="930" t="s">
        <v>770</v>
      </c>
      <c r="B24" s="930"/>
      <c r="C24" s="930"/>
      <c r="D24" s="930"/>
      <c r="E24" s="930"/>
      <c r="F24" s="930"/>
      <c r="G24" s="930"/>
      <c r="H24" s="930"/>
      <c r="I24" s="930"/>
    </row>
    <row r="25" spans="1:9" ht="21">
      <c r="A25" s="896" t="s">
        <v>767</v>
      </c>
      <c r="B25" s="897"/>
      <c r="C25" s="897"/>
      <c r="D25" s="897"/>
      <c r="E25" s="897"/>
      <c r="F25" s="897"/>
      <c r="G25" s="897"/>
      <c r="H25" s="897"/>
      <c r="I25" s="898"/>
    </row>
    <row r="26" spans="1:9" ht="21">
      <c r="A26" s="899"/>
      <c r="B26" s="900"/>
      <c r="C26" s="900"/>
      <c r="D26" s="900"/>
      <c r="E26" s="900"/>
      <c r="F26" s="900"/>
      <c r="G26" s="900"/>
      <c r="H26" s="900"/>
      <c r="I26" s="901"/>
    </row>
    <row r="27" spans="1:9" ht="21">
      <c r="A27" s="899"/>
      <c r="B27" s="900"/>
      <c r="C27" s="900"/>
      <c r="D27" s="900"/>
      <c r="E27" s="900"/>
      <c r="F27" s="900"/>
      <c r="G27" s="900"/>
      <c r="H27" s="900"/>
      <c r="I27" s="901"/>
    </row>
    <row r="28" spans="1:9" ht="24" customHeight="1">
      <c r="A28" s="899"/>
      <c r="B28" s="900"/>
      <c r="C28" s="900"/>
      <c r="D28" s="900"/>
      <c r="E28" s="900"/>
      <c r="F28" s="900"/>
      <c r="G28" s="900"/>
      <c r="H28" s="900"/>
      <c r="I28" s="901"/>
    </row>
    <row r="29" spans="1:9" ht="24" customHeight="1">
      <c r="A29" s="899"/>
      <c r="B29" s="900"/>
      <c r="C29" s="900"/>
      <c r="D29" s="900"/>
      <c r="E29" s="900"/>
      <c r="F29" s="900"/>
      <c r="G29" s="900"/>
      <c r="H29" s="900"/>
      <c r="I29" s="901"/>
    </row>
    <row r="30" spans="1:9" ht="21">
      <c r="A30" s="899"/>
      <c r="B30" s="900"/>
      <c r="C30" s="900"/>
      <c r="D30" s="900"/>
      <c r="E30" s="900"/>
      <c r="F30" s="900"/>
      <c r="G30" s="900"/>
      <c r="H30" s="900"/>
      <c r="I30" s="901"/>
    </row>
    <row r="31" spans="1:9" ht="21">
      <c r="A31" s="899"/>
      <c r="B31" s="900"/>
      <c r="C31" s="900"/>
      <c r="D31" s="900"/>
      <c r="E31" s="900"/>
      <c r="F31" s="900"/>
      <c r="G31" s="900"/>
      <c r="H31" s="900"/>
      <c r="I31" s="901"/>
    </row>
    <row r="32" spans="1:9" ht="21">
      <c r="A32" s="899"/>
      <c r="B32" s="900"/>
      <c r="C32" s="900"/>
      <c r="D32" s="900"/>
      <c r="E32" s="900"/>
      <c r="F32" s="900"/>
      <c r="G32" s="900"/>
      <c r="H32" s="900"/>
      <c r="I32" s="901"/>
    </row>
    <row r="33" spans="1:9" ht="21.75" thickBot="1">
      <c r="A33" s="902"/>
      <c r="B33" s="903"/>
      <c r="C33" s="903"/>
      <c r="D33" s="903"/>
      <c r="E33" s="903"/>
      <c r="F33" s="903"/>
      <c r="G33" s="903"/>
      <c r="H33" s="903"/>
      <c r="I33" s="904"/>
    </row>
    <row r="34" spans="1:9" ht="21">
      <c r="A34" s="930" t="s">
        <v>771</v>
      </c>
      <c r="B34" s="930"/>
      <c r="C34" s="930"/>
      <c r="D34" s="930"/>
      <c r="E34" s="930"/>
      <c r="F34" s="930"/>
      <c r="G34" s="930"/>
      <c r="H34" s="930"/>
      <c r="I34" s="930"/>
    </row>
    <row r="35" spans="1:9" ht="21">
      <c r="A35" s="930" t="s">
        <v>705</v>
      </c>
      <c r="B35" s="930"/>
      <c r="C35" s="930"/>
      <c r="D35" s="930"/>
      <c r="E35" s="930"/>
      <c r="F35" s="930"/>
      <c r="G35" s="930"/>
      <c r="H35" s="930"/>
      <c r="I35" s="930"/>
    </row>
    <row r="36" ht="21" hidden="1">
      <c r="A36" s="152"/>
    </row>
    <row r="37" spans="1:9" ht="21">
      <c r="A37" s="824" t="s">
        <v>749</v>
      </c>
      <c r="B37" s="824"/>
      <c r="C37" s="824"/>
      <c r="D37" s="824"/>
      <c r="E37" s="824"/>
      <c r="F37" s="824"/>
      <c r="G37" s="824"/>
      <c r="H37" s="824"/>
      <c r="I37" s="824"/>
    </row>
  </sheetData>
  <sheetProtection/>
  <mergeCells count="9">
    <mergeCell ref="A37:I37"/>
    <mergeCell ref="A14:I14"/>
    <mergeCell ref="A2:I3"/>
    <mergeCell ref="A35:I35"/>
    <mergeCell ref="A24:I24"/>
    <mergeCell ref="A34:I34"/>
    <mergeCell ref="H12:J12"/>
    <mergeCell ref="A25:I33"/>
    <mergeCell ref="A16:I23"/>
  </mergeCells>
  <printOptions/>
  <pageMargins left="0.7874015748031497" right="0.5905511811023623" top="0.3937007874015748" bottom="0.2362204724409449" header="0.31496062992125984" footer="0.1968503937007874"/>
  <pageSetup fitToHeight="8" horizontalDpi="600" verticalDpi="600" orientation="portrait" paperSize="9" scale="90" r:id="rId2"/>
  <headerFooter>
    <oddFooter>&amp;C&amp;"TH SarabunPSK,Bold"&amp;16 46</oddFooter>
  </headerFooter>
  <legacy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5:J15"/>
  <sheetViews>
    <sheetView showGridLines="0" view="pageBreakPreview" zoomScaleSheetLayoutView="100" workbookViewId="0" topLeftCell="A1">
      <selection activeCell="J19" sqref="J19"/>
    </sheetView>
  </sheetViews>
  <sheetFormatPr defaultColWidth="9.00390625" defaultRowHeight="14.25"/>
  <cols>
    <col min="1" max="1" width="6.25390625" style="135" customWidth="1"/>
    <col min="2" max="4" width="9.625" style="135" customWidth="1"/>
    <col min="5" max="5" width="11.875" style="135" customWidth="1"/>
    <col min="6" max="6" width="13.375" style="135" customWidth="1"/>
    <col min="7" max="7" width="14.375" style="135" customWidth="1"/>
    <col min="8" max="8" width="15.375" style="135" customWidth="1"/>
    <col min="9" max="9" width="15.25390625" style="135" customWidth="1"/>
    <col min="10" max="10" width="14.625" style="135" customWidth="1"/>
    <col min="11" max="16384" width="9.00390625" style="135" customWidth="1"/>
  </cols>
  <sheetData>
    <row r="15" spans="1:10" ht="48.75">
      <c r="A15" s="931" t="s">
        <v>603</v>
      </c>
      <c r="B15" s="931"/>
      <c r="C15" s="931"/>
      <c r="D15" s="931"/>
      <c r="E15" s="931"/>
      <c r="F15" s="931"/>
      <c r="G15" s="931"/>
      <c r="H15" s="334"/>
      <c r="I15" s="334"/>
      <c r="J15" s="334"/>
    </row>
  </sheetData>
  <sheetProtection/>
  <mergeCells count="1">
    <mergeCell ref="A15:G15"/>
  </mergeCells>
  <printOptions/>
  <pageMargins left="0.984251968503937" right="0.7874015748031497" top="0.7874015748031497" bottom="0.3937007874015748" header="0.31496062992125984" footer="0.31496062992125984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3:J14"/>
  <sheetViews>
    <sheetView showGridLines="0" view="pageBreakPreview" zoomScaleSheetLayoutView="100" workbookViewId="0" topLeftCell="A1">
      <selection activeCell="I14" sqref="I14"/>
    </sheetView>
  </sheetViews>
  <sheetFormatPr defaultColWidth="9.00390625" defaultRowHeight="14.25"/>
  <cols>
    <col min="1" max="1" width="6.25390625" style="135" customWidth="1"/>
    <col min="2" max="4" width="9.625" style="135" customWidth="1"/>
    <col min="5" max="5" width="11.875" style="135" customWidth="1"/>
    <col min="6" max="6" width="13.375" style="135" customWidth="1"/>
    <col min="7" max="7" width="14.375" style="135" customWidth="1"/>
    <col min="8" max="8" width="15.375" style="135" customWidth="1"/>
    <col min="9" max="9" width="15.25390625" style="135" customWidth="1"/>
    <col min="10" max="10" width="14.625" style="135" customWidth="1"/>
    <col min="11" max="16384" width="9.00390625" style="135" customWidth="1"/>
  </cols>
  <sheetData>
    <row r="13" spans="1:10" ht="48.75">
      <c r="A13" s="932" t="s">
        <v>17</v>
      </c>
      <c r="B13" s="932"/>
      <c r="C13" s="932"/>
      <c r="D13" s="932"/>
      <c r="E13" s="932"/>
      <c r="F13" s="932"/>
      <c r="G13" s="932"/>
      <c r="H13" s="334"/>
      <c r="I13" s="334"/>
      <c r="J13" s="334"/>
    </row>
    <row r="14" spans="1:7" ht="45.75">
      <c r="A14" s="933" t="s">
        <v>1</v>
      </c>
      <c r="B14" s="933"/>
      <c r="C14" s="933"/>
      <c r="D14" s="933"/>
      <c r="E14" s="933"/>
      <c r="F14" s="933"/>
      <c r="G14" s="933"/>
    </row>
  </sheetData>
  <sheetProtection/>
  <mergeCells count="2">
    <mergeCell ref="A13:G13"/>
    <mergeCell ref="A14:G14"/>
  </mergeCells>
  <printOptions/>
  <pageMargins left="0.984251968503937" right="0.7874015748031497" top="0.7874015748031497" bottom="0.3937007874015748" header="0.31496062992125984" footer="0.31496062992125984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27"/>
  <sheetViews>
    <sheetView showGridLines="0" view="pageBreakPreview" zoomScaleSheetLayoutView="100" workbookViewId="0" topLeftCell="B1">
      <selection activeCell="D33" sqref="D33"/>
    </sheetView>
  </sheetViews>
  <sheetFormatPr defaultColWidth="9.00390625" defaultRowHeight="14.25"/>
  <cols>
    <col min="1" max="1" width="4.00390625" style="23" customWidth="1"/>
    <col min="2" max="2" width="9.75390625" style="23" customWidth="1"/>
    <col min="3" max="3" width="36.75390625" style="23" customWidth="1"/>
    <col min="4" max="4" width="11.875" style="23" customWidth="1"/>
    <col min="5" max="5" width="15.25390625" style="23" customWidth="1"/>
    <col min="6" max="6" width="13.00390625" style="23" customWidth="1"/>
    <col min="7" max="7" width="12.125" style="23" customWidth="1"/>
    <col min="8" max="8" width="12.625" style="23" customWidth="1"/>
    <col min="9" max="9" width="11.75390625" style="23" customWidth="1"/>
    <col min="10" max="11" width="12.25390625" style="23" customWidth="1"/>
    <col min="12" max="16384" width="9.00390625" style="23" customWidth="1"/>
  </cols>
  <sheetData>
    <row r="1" spans="1:10" ht="21">
      <c r="A1" s="103" t="s">
        <v>1</v>
      </c>
      <c r="B1" s="103"/>
      <c r="J1" s="335"/>
    </row>
    <row r="2" ht="21">
      <c r="B2" s="23" t="s">
        <v>16</v>
      </c>
    </row>
    <row r="3" ht="12.75" customHeight="1"/>
    <row r="4" spans="2:11" ht="21">
      <c r="B4" s="759" t="s">
        <v>852</v>
      </c>
      <c r="C4" s="759"/>
      <c r="D4" s="759"/>
      <c r="E4" s="759"/>
      <c r="F4" s="759"/>
      <c r="G4" s="759"/>
      <c r="H4" s="759"/>
      <c r="I4" s="759"/>
      <c r="J4" s="759"/>
      <c r="K4" s="759"/>
    </row>
    <row r="5" ht="10.5" customHeight="1"/>
    <row r="6" spans="2:11" ht="21">
      <c r="B6" s="937" t="s">
        <v>82</v>
      </c>
      <c r="C6" s="937" t="s">
        <v>369</v>
      </c>
      <c r="D6" s="940" t="s">
        <v>370</v>
      </c>
      <c r="E6" s="943" t="s">
        <v>67</v>
      </c>
      <c r="F6" s="944"/>
      <c r="G6" s="947" t="s">
        <v>371</v>
      </c>
      <c r="H6" s="947"/>
      <c r="I6" s="947"/>
      <c r="J6" s="947"/>
      <c r="K6" s="947"/>
    </row>
    <row r="7" spans="2:11" ht="21">
      <c r="B7" s="938"/>
      <c r="C7" s="938"/>
      <c r="D7" s="941"/>
      <c r="E7" s="945"/>
      <c r="F7" s="946"/>
      <c r="G7" s="947" t="s">
        <v>372</v>
      </c>
      <c r="H7" s="947"/>
      <c r="I7" s="947"/>
      <c r="J7" s="948" t="s">
        <v>375</v>
      </c>
      <c r="K7" s="949" t="s">
        <v>809</v>
      </c>
    </row>
    <row r="8" spans="2:11" ht="43.5" customHeight="1">
      <c r="B8" s="939"/>
      <c r="C8" s="939"/>
      <c r="D8" s="942"/>
      <c r="E8" s="336" t="s">
        <v>68</v>
      </c>
      <c r="F8" s="337" t="s">
        <v>69</v>
      </c>
      <c r="G8" s="337" t="s">
        <v>373</v>
      </c>
      <c r="H8" s="338" t="s">
        <v>374</v>
      </c>
      <c r="I8" s="337" t="s">
        <v>129</v>
      </c>
      <c r="J8" s="947"/>
      <c r="K8" s="950"/>
    </row>
    <row r="9" spans="2:11" ht="21">
      <c r="B9" s="339"/>
      <c r="C9" s="340"/>
      <c r="D9" s="341"/>
      <c r="E9" s="341"/>
      <c r="F9" s="204"/>
      <c r="G9" s="544"/>
      <c r="H9" s="544"/>
      <c r="I9" s="544">
        <f>G9+H9</f>
        <v>0</v>
      </c>
      <c r="J9" s="544"/>
      <c r="K9" s="544">
        <f>I9+J9</f>
        <v>0</v>
      </c>
    </row>
    <row r="10" spans="2:11" ht="21">
      <c r="B10" s="339"/>
      <c r="C10" s="340"/>
      <c r="D10" s="341"/>
      <c r="E10" s="341"/>
      <c r="F10" s="204"/>
      <c r="G10" s="544"/>
      <c r="H10" s="544"/>
      <c r="I10" s="544">
        <f>G10+H10</f>
        <v>0</v>
      </c>
      <c r="J10" s="544"/>
      <c r="K10" s="544">
        <f>I10+J10</f>
        <v>0</v>
      </c>
    </row>
    <row r="11" spans="2:11" ht="21">
      <c r="B11" s="342"/>
      <c r="C11" s="340"/>
      <c r="D11" s="343"/>
      <c r="E11" s="343"/>
      <c r="F11" s="204"/>
      <c r="G11" s="544"/>
      <c r="H11" s="544"/>
      <c r="I11" s="544">
        <f>G11+H11</f>
        <v>0</v>
      </c>
      <c r="J11" s="544"/>
      <c r="K11" s="544">
        <f>I11+J11</f>
        <v>0</v>
      </c>
    </row>
    <row r="12" spans="2:11" ht="21">
      <c r="B12" s="344"/>
      <c r="C12" s="345"/>
      <c r="D12" s="346"/>
      <c r="E12" s="346"/>
      <c r="F12" s="204"/>
      <c r="G12" s="544"/>
      <c r="H12" s="544"/>
      <c r="I12" s="544">
        <f>G12+H12</f>
        <v>0</v>
      </c>
      <c r="J12" s="544"/>
      <c r="K12" s="544">
        <f>I12+J12</f>
        <v>0</v>
      </c>
    </row>
    <row r="13" spans="2:11" ht="21">
      <c r="B13" s="344"/>
      <c r="C13" s="345"/>
      <c r="D13" s="346"/>
      <c r="E13" s="346"/>
      <c r="F13" s="204"/>
      <c r="G13" s="544"/>
      <c r="H13" s="544"/>
      <c r="I13" s="544">
        <f>G13+H13</f>
        <v>0</v>
      </c>
      <c r="J13" s="544"/>
      <c r="K13" s="544">
        <f>I13+J13</f>
        <v>0</v>
      </c>
    </row>
    <row r="14" spans="2:11" s="103" customFormat="1" ht="21">
      <c r="B14" s="934" t="s">
        <v>129</v>
      </c>
      <c r="C14" s="935"/>
      <c r="D14" s="935"/>
      <c r="E14" s="935"/>
      <c r="F14" s="936"/>
      <c r="G14" s="561">
        <f>SUM(G9:G13)</f>
        <v>0</v>
      </c>
      <c r="H14" s="561">
        <f>SUM(H9:H13)</f>
        <v>0</v>
      </c>
      <c r="I14" s="561">
        <f>SUM(I9:I13)</f>
        <v>0</v>
      </c>
      <c r="J14" s="561">
        <f>SUM(J9:J13)</f>
        <v>0</v>
      </c>
      <c r="K14" s="561">
        <f>SUM(K9:K13)</f>
        <v>0</v>
      </c>
    </row>
    <row r="16" ht="12.75" customHeight="1"/>
    <row r="17" spans="2:11" ht="21">
      <c r="B17" s="759" t="s">
        <v>853</v>
      </c>
      <c r="C17" s="759"/>
      <c r="D17" s="759"/>
      <c r="E17" s="759"/>
      <c r="F17" s="759"/>
      <c r="G17" s="759"/>
      <c r="H17" s="759"/>
      <c r="I17" s="759"/>
      <c r="J17" s="759"/>
      <c r="K17" s="759"/>
    </row>
    <row r="18" ht="10.5" customHeight="1"/>
    <row r="19" spans="2:11" ht="21">
      <c r="B19" s="937" t="s">
        <v>82</v>
      </c>
      <c r="C19" s="937" t="s">
        <v>369</v>
      </c>
      <c r="D19" s="940" t="s">
        <v>370</v>
      </c>
      <c r="E19" s="943" t="s">
        <v>67</v>
      </c>
      <c r="F19" s="944"/>
      <c r="G19" s="947" t="s">
        <v>371</v>
      </c>
      <c r="H19" s="947"/>
      <c r="I19" s="947"/>
      <c r="J19" s="947"/>
      <c r="K19" s="947"/>
    </row>
    <row r="20" spans="2:11" ht="21">
      <c r="B20" s="938"/>
      <c r="C20" s="938"/>
      <c r="D20" s="941"/>
      <c r="E20" s="945"/>
      <c r="F20" s="946"/>
      <c r="G20" s="947" t="s">
        <v>372</v>
      </c>
      <c r="H20" s="947"/>
      <c r="I20" s="947"/>
      <c r="J20" s="948" t="s">
        <v>375</v>
      </c>
      <c r="K20" s="949" t="s">
        <v>809</v>
      </c>
    </row>
    <row r="21" spans="2:11" ht="43.5" customHeight="1">
      <c r="B21" s="939"/>
      <c r="C21" s="939"/>
      <c r="D21" s="942"/>
      <c r="E21" s="336" t="s">
        <v>68</v>
      </c>
      <c r="F21" s="337" t="s">
        <v>69</v>
      </c>
      <c r="G21" s="337" t="s">
        <v>373</v>
      </c>
      <c r="H21" s="338" t="s">
        <v>374</v>
      </c>
      <c r="I21" s="337" t="s">
        <v>129</v>
      </c>
      <c r="J21" s="947"/>
      <c r="K21" s="950"/>
    </row>
    <row r="22" spans="2:11" ht="21">
      <c r="B22" s="339"/>
      <c r="C22" s="340"/>
      <c r="D22" s="341"/>
      <c r="E22" s="341"/>
      <c r="F22" s="204"/>
      <c r="G22" s="544"/>
      <c r="H22" s="544"/>
      <c r="I22" s="544">
        <f>G22+H22</f>
        <v>0</v>
      </c>
      <c r="J22" s="544"/>
      <c r="K22" s="544">
        <f>I22+J22</f>
        <v>0</v>
      </c>
    </row>
    <row r="23" spans="2:11" ht="21">
      <c r="B23" s="339"/>
      <c r="C23" s="340"/>
      <c r="D23" s="341"/>
      <c r="E23" s="341"/>
      <c r="F23" s="204"/>
      <c r="G23" s="544"/>
      <c r="H23" s="544"/>
      <c r="I23" s="544">
        <f>G23+H23</f>
        <v>0</v>
      </c>
      <c r="J23" s="544"/>
      <c r="K23" s="544">
        <f>I23+J23</f>
        <v>0</v>
      </c>
    </row>
    <row r="24" spans="2:11" ht="21">
      <c r="B24" s="342"/>
      <c r="C24" s="340"/>
      <c r="D24" s="343"/>
      <c r="E24" s="343"/>
      <c r="F24" s="204"/>
      <c r="G24" s="544"/>
      <c r="H24" s="544"/>
      <c r="I24" s="544">
        <f>G24+H24</f>
        <v>0</v>
      </c>
      <c r="J24" s="544"/>
      <c r="K24" s="544">
        <f>I24+J24</f>
        <v>0</v>
      </c>
    </row>
    <row r="25" spans="2:11" ht="21">
      <c r="B25" s="344"/>
      <c r="C25" s="345"/>
      <c r="D25" s="346"/>
      <c r="E25" s="346"/>
      <c r="F25" s="204"/>
      <c r="G25" s="544"/>
      <c r="H25" s="544"/>
      <c r="I25" s="544">
        <f>G25+H25</f>
        <v>0</v>
      </c>
      <c r="J25" s="544"/>
      <c r="K25" s="544">
        <f>I25+J25</f>
        <v>0</v>
      </c>
    </row>
    <row r="26" spans="2:11" ht="21">
      <c r="B26" s="344"/>
      <c r="C26" s="345"/>
      <c r="D26" s="346"/>
      <c r="E26" s="346"/>
      <c r="F26" s="204"/>
      <c r="G26" s="544"/>
      <c r="H26" s="544"/>
      <c r="I26" s="544">
        <f>G26+H26</f>
        <v>0</v>
      </c>
      <c r="J26" s="544"/>
      <c r="K26" s="544">
        <f>I26+J26</f>
        <v>0</v>
      </c>
    </row>
    <row r="27" spans="2:11" s="103" customFormat="1" ht="21">
      <c r="B27" s="934" t="s">
        <v>129</v>
      </c>
      <c r="C27" s="935"/>
      <c r="D27" s="935"/>
      <c r="E27" s="935"/>
      <c r="F27" s="936"/>
      <c r="G27" s="561">
        <f>SUM(G22:G26)</f>
        <v>0</v>
      </c>
      <c r="H27" s="561">
        <f>SUM(H22:H26)</f>
        <v>0</v>
      </c>
      <c r="I27" s="561">
        <f>SUM(I22:I26)</f>
        <v>0</v>
      </c>
      <c r="J27" s="561">
        <f>SUM(J22:J26)</f>
        <v>0</v>
      </c>
      <c r="K27" s="561">
        <f>SUM(K22:K26)</f>
        <v>0</v>
      </c>
    </row>
  </sheetData>
  <sheetProtection/>
  <mergeCells count="20">
    <mergeCell ref="B4:K4"/>
    <mergeCell ref="B14:F14"/>
    <mergeCell ref="G6:K6"/>
    <mergeCell ref="B6:B8"/>
    <mergeCell ref="C6:C8"/>
    <mergeCell ref="D6:D8"/>
    <mergeCell ref="E6:F7"/>
    <mergeCell ref="G7:I7"/>
    <mergeCell ref="J7:J8"/>
    <mergeCell ref="K7:K8"/>
    <mergeCell ref="B27:F27"/>
    <mergeCell ref="B17:K17"/>
    <mergeCell ref="B19:B21"/>
    <mergeCell ref="C19:C21"/>
    <mergeCell ref="D19:D21"/>
    <mergeCell ref="E19:F20"/>
    <mergeCell ref="G19:K19"/>
    <mergeCell ref="G20:I20"/>
    <mergeCell ref="J20:J21"/>
    <mergeCell ref="K20:K21"/>
  </mergeCells>
  <printOptions/>
  <pageMargins left="0.7874015748031497" right="0.5905511811023623" top="0.7874015748031497" bottom="0.5905511811023623" header="0.31496062992125984" footer="0.31496062992125984"/>
  <pageSetup horizontalDpi="600" verticalDpi="600" orientation="landscape" paperSize="9" scale="77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42"/>
  <sheetViews>
    <sheetView showGridLines="0" view="pageBreakPreview" zoomScaleSheetLayoutView="100" zoomScalePageLayoutView="90" workbookViewId="0" topLeftCell="B16">
      <selection activeCell="L21" sqref="L21"/>
    </sheetView>
  </sheetViews>
  <sheetFormatPr defaultColWidth="9.00390625" defaultRowHeight="14.25"/>
  <cols>
    <col min="1" max="1" width="5.875" style="135" customWidth="1"/>
    <col min="2" max="2" width="11.375" style="135" customWidth="1"/>
    <col min="3" max="3" width="17.00390625" style="135" customWidth="1"/>
    <col min="4" max="4" width="19.625" style="135" customWidth="1"/>
    <col min="5" max="5" width="24.75390625" style="135" customWidth="1"/>
    <col min="6" max="6" width="25.875" style="135" customWidth="1"/>
    <col min="7" max="7" width="17.125" style="135" customWidth="1"/>
    <col min="8" max="8" width="17.25390625" style="135" customWidth="1"/>
    <col min="9" max="16384" width="9.00390625" style="135" customWidth="1"/>
  </cols>
  <sheetData>
    <row r="1" spans="1:4" s="23" customFormat="1" ht="21">
      <c r="A1" s="24"/>
      <c r="B1" s="759" t="s">
        <v>18</v>
      </c>
      <c r="C1" s="759"/>
      <c r="D1" s="759"/>
    </row>
    <row r="2" s="23" customFormat="1" ht="7.5" customHeight="1"/>
    <row r="3" spans="2:8" s="23" customFormat="1" ht="21">
      <c r="B3" s="759" t="s">
        <v>854</v>
      </c>
      <c r="C3" s="759"/>
      <c r="D3" s="759"/>
      <c r="E3" s="759"/>
      <c r="F3" s="759"/>
      <c r="G3" s="759"/>
      <c r="H3" s="759"/>
    </row>
    <row r="4" spans="7:8" ht="7.5" customHeight="1">
      <c r="G4" s="22"/>
      <c r="H4" s="273"/>
    </row>
    <row r="5" spans="2:8" ht="18.75">
      <c r="B5" s="954" t="s">
        <v>80</v>
      </c>
      <c r="C5" s="957" t="s">
        <v>378</v>
      </c>
      <c r="D5" s="958"/>
      <c r="E5" s="959"/>
      <c r="F5" s="347" t="s">
        <v>380</v>
      </c>
      <c r="G5" s="957" t="s">
        <v>380</v>
      </c>
      <c r="H5" s="959"/>
    </row>
    <row r="6" spans="2:8" ht="18.75">
      <c r="B6" s="955"/>
      <c r="C6" s="960" t="s">
        <v>379</v>
      </c>
      <c r="D6" s="961"/>
      <c r="E6" s="962"/>
      <c r="F6" s="348" t="s">
        <v>381</v>
      </c>
      <c r="G6" s="960" t="s">
        <v>382</v>
      </c>
      <c r="H6" s="962"/>
    </row>
    <row r="7" spans="2:8" ht="18.75">
      <c r="B7" s="955"/>
      <c r="C7" s="347" t="s">
        <v>383</v>
      </c>
      <c r="D7" s="347" t="s">
        <v>385</v>
      </c>
      <c r="E7" s="347" t="s">
        <v>129</v>
      </c>
      <c r="F7" s="347" t="s">
        <v>386</v>
      </c>
      <c r="G7" s="347" t="s">
        <v>388</v>
      </c>
      <c r="H7" s="347" t="s">
        <v>390</v>
      </c>
    </row>
    <row r="8" spans="2:8" ht="18.75">
      <c r="B8" s="956"/>
      <c r="C8" s="348" t="s">
        <v>384</v>
      </c>
      <c r="D8" s="348" t="s">
        <v>384</v>
      </c>
      <c r="E8" s="348" t="s">
        <v>384</v>
      </c>
      <c r="F8" s="348" t="s">
        <v>387</v>
      </c>
      <c r="G8" s="348" t="s">
        <v>389</v>
      </c>
      <c r="H8" s="348" t="s">
        <v>391</v>
      </c>
    </row>
    <row r="9" spans="2:8" ht="18.75">
      <c r="B9" s="349" t="s">
        <v>87</v>
      </c>
      <c r="C9" s="350"/>
      <c r="D9" s="350"/>
      <c r="E9" s="350"/>
      <c r="F9" s="351"/>
      <c r="G9" s="351"/>
      <c r="H9" s="351"/>
    </row>
    <row r="10" spans="2:8" ht="18.75">
      <c r="B10" s="349" t="s">
        <v>88</v>
      </c>
      <c r="C10" s="350"/>
      <c r="D10" s="350"/>
      <c r="E10" s="350"/>
      <c r="F10" s="351"/>
      <c r="G10" s="351"/>
      <c r="H10" s="351"/>
    </row>
    <row r="11" spans="2:8" ht="18.75">
      <c r="B11" s="349" t="s">
        <v>89</v>
      </c>
      <c r="C11" s="350"/>
      <c r="D11" s="350"/>
      <c r="E11" s="350"/>
      <c r="F11" s="351"/>
      <c r="G11" s="351"/>
      <c r="H11" s="351"/>
    </row>
    <row r="12" spans="2:8" ht="18.75">
      <c r="B12" s="349" t="s">
        <v>90</v>
      </c>
      <c r="C12" s="350"/>
      <c r="D12" s="350"/>
      <c r="E12" s="350"/>
      <c r="F12" s="351"/>
      <c r="G12" s="351"/>
      <c r="H12" s="351"/>
    </row>
    <row r="13" spans="2:8" ht="18.75">
      <c r="B13" s="349" t="s">
        <v>91</v>
      </c>
      <c r="C13" s="350"/>
      <c r="D13" s="350"/>
      <c r="E13" s="350"/>
      <c r="F13" s="351"/>
      <c r="G13" s="351"/>
      <c r="H13" s="351"/>
    </row>
    <row r="14" spans="2:8" ht="18.75">
      <c r="B14" s="349" t="s">
        <v>92</v>
      </c>
      <c r="C14" s="350"/>
      <c r="D14" s="350"/>
      <c r="E14" s="350"/>
      <c r="F14" s="351"/>
      <c r="G14" s="351"/>
      <c r="H14" s="351"/>
    </row>
    <row r="15" spans="2:8" ht="18.75">
      <c r="B15" s="349" t="s">
        <v>93</v>
      </c>
      <c r="C15" s="350"/>
      <c r="D15" s="350"/>
      <c r="E15" s="350"/>
      <c r="F15" s="351"/>
      <c r="G15" s="351"/>
      <c r="H15" s="351"/>
    </row>
    <row r="16" spans="2:8" ht="18.75">
      <c r="B16" s="349" t="s">
        <v>94</v>
      </c>
      <c r="C16" s="350"/>
      <c r="D16" s="350"/>
      <c r="E16" s="350"/>
      <c r="F16" s="351"/>
      <c r="G16" s="351"/>
      <c r="H16" s="351"/>
    </row>
    <row r="17" spans="2:8" ht="18.75">
      <c r="B17" s="349" t="s">
        <v>95</v>
      </c>
      <c r="C17" s="350"/>
      <c r="D17" s="350"/>
      <c r="E17" s="350"/>
      <c r="F17" s="351"/>
      <c r="G17" s="351"/>
      <c r="H17" s="351"/>
    </row>
    <row r="18" spans="2:8" ht="18.75">
      <c r="B18" s="349" t="s">
        <v>96</v>
      </c>
      <c r="C18" s="350"/>
      <c r="D18" s="350"/>
      <c r="E18" s="350"/>
      <c r="F18" s="351"/>
      <c r="G18" s="351"/>
      <c r="H18" s="351"/>
    </row>
    <row r="19" spans="2:8" ht="18.75">
      <c r="B19" s="352" t="s">
        <v>97</v>
      </c>
      <c r="C19" s="353"/>
      <c r="D19" s="353"/>
      <c r="E19" s="350"/>
      <c r="F19" s="353"/>
      <c r="G19" s="353"/>
      <c r="H19" s="353"/>
    </row>
    <row r="20" spans="2:8" ht="18.75">
      <c r="B20" s="354" t="s">
        <v>98</v>
      </c>
      <c r="C20" s="355"/>
      <c r="D20" s="355"/>
      <c r="E20" s="350"/>
      <c r="F20" s="355"/>
      <c r="G20" s="355"/>
      <c r="H20" s="355"/>
    </row>
    <row r="21" spans="2:8" ht="18.75">
      <c r="B21" s="951" t="s">
        <v>129</v>
      </c>
      <c r="C21" s="952"/>
      <c r="D21" s="952"/>
      <c r="E21" s="953"/>
      <c r="F21" s="353">
        <f>SUM(F9:F20)</f>
        <v>0</v>
      </c>
      <c r="G21" s="353">
        <f>SUM(G9:G20)</f>
        <v>0</v>
      </c>
      <c r="H21" s="353">
        <f>SUM(H9:H20)</f>
        <v>0</v>
      </c>
    </row>
    <row r="23" spans="7:8" ht="7.5" customHeight="1">
      <c r="G23" s="22"/>
      <c r="H23" s="273"/>
    </row>
    <row r="24" spans="2:8" s="23" customFormat="1" ht="21">
      <c r="B24" s="759" t="s">
        <v>855</v>
      </c>
      <c r="C24" s="759"/>
      <c r="D24" s="759"/>
      <c r="E24" s="759"/>
      <c r="F24" s="759"/>
      <c r="G24" s="759"/>
      <c r="H24" s="759"/>
    </row>
    <row r="25" spans="7:8" ht="7.5" customHeight="1">
      <c r="G25" s="22"/>
      <c r="H25" s="273"/>
    </row>
    <row r="26" spans="2:8" ht="18.75">
      <c r="B26" s="954" t="s">
        <v>80</v>
      </c>
      <c r="C26" s="957" t="s">
        <v>378</v>
      </c>
      <c r="D26" s="958"/>
      <c r="E26" s="959"/>
      <c r="F26" s="347" t="s">
        <v>380</v>
      </c>
      <c r="G26" s="957" t="s">
        <v>380</v>
      </c>
      <c r="H26" s="959"/>
    </row>
    <row r="27" spans="2:8" ht="18.75">
      <c r="B27" s="955"/>
      <c r="C27" s="960" t="s">
        <v>379</v>
      </c>
      <c r="D27" s="961"/>
      <c r="E27" s="962"/>
      <c r="F27" s="348" t="s">
        <v>381</v>
      </c>
      <c r="G27" s="960" t="s">
        <v>382</v>
      </c>
      <c r="H27" s="962"/>
    </row>
    <row r="28" spans="2:8" ht="18.75">
      <c r="B28" s="955"/>
      <c r="C28" s="347" t="s">
        <v>383</v>
      </c>
      <c r="D28" s="347" t="s">
        <v>385</v>
      </c>
      <c r="E28" s="347" t="s">
        <v>129</v>
      </c>
      <c r="F28" s="347" t="s">
        <v>386</v>
      </c>
      <c r="G28" s="347" t="s">
        <v>388</v>
      </c>
      <c r="H28" s="347" t="s">
        <v>390</v>
      </c>
    </row>
    <row r="29" spans="2:8" ht="18.75">
      <c r="B29" s="956"/>
      <c r="C29" s="348" t="s">
        <v>384</v>
      </c>
      <c r="D29" s="348" t="s">
        <v>384</v>
      </c>
      <c r="E29" s="348" t="s">
        <v>384</v>
      </c>
      <c r="F29" s="348" t="s">
        <v>387</v>
      </c>
      <c r="G29" s="348" t="s">
        <v>389</v>
      </c>
      <c r="H29" s="348" t="s">
        <v>391</v>
      </c>
    </row>
    <row r="30" spans="2:8" ht="18.75">
      <c r="B30" s="349" t="s">
        <v>87</v>
      </c>
      <c r="C30" s="350"/>
      <c r="D30" s="350"/>
      <c r="E30" s="350"/>
      <c r="F30" s="351"/>
      <c r="G30" s="351"/>
      <c r="H30" s="351"/>
    </row>
    <row r="31" spans="2:8" ht="18.75">
      <c r="B31" s="349" t="s">
        <v>88</v>
      </c>
      <c r="C31" s="350"/>
      <c r="D31" s="350"/>
      <c r="E31" s="350"/>
      <c r="F31" s="351"/>
      <c r="G31" s="351"/>
      <c r="H31" s="351"/>
    </row>
    <row r="32" spans="2:8" ht="18.75">
      <c r="B32" s="349" t="s">
        <v>89</v>
      </c>
      <c r="C32" s="350"/>
      <c r="D32" s="350"/>
      <c r="E32" s="350"/>
      <c r="F32" s="351"/>
      <c r="G32" s="351"/>
      <c r="H32" s="351"/>
    </row>
    <row r="33" spans="2:8" ht="18.75">
      <c r="B33" s="349" t="s">
        <v>90</v>
      </c>
      <c r="C33" s="350"/>
      <c r="D33" s="350"/>
      <c r="E33" s="350"/>
      <c r="F33" s="351"/>
      <c r="G33" s="351"/>
      <c r="H33" s="351"/>
    </row>
    <row r="34" spans="2:8" ht="18.75">
      <c r="B34" s="349" t="s">
        <v>91</v>
      </c>
      <c r="C34" s="350"/>
      <c r="D34" s="350"/>
      <c r="E34" s="350"/>
      <c r="F34" s="351"/>
      <c r="G34" s="351"/>
      <c r="H34" s="351"/>
    </row>
    <row r="35" spans="2:8" ht="18.75">
      <c r="B35" s="349" t="s">
        <v>92</v>
      </c>
      <c r="C35" s="350"/>
      <c r="D35" s="350"/>
      <c r="E35" s="350"/>
      <c r="F35" s="351"/>
      <c r="G35" s="351"/>
      <c r="H35" s="351"/>
    </row>
    <row r="36" spans="2:8" ht="18.75">
      <c r="B36" s="349" t="s">
        <v>93</v>
      </c>
      <c r="C36" s="350"/>
      <c r="D36" s="350"/>
      <c r="E36" s="350"/>
      <c r="F36" s="351"/>
      <c r="G36" s="351"/>
      <c r="H36" s="351"/>
    </row>
    <row r="37" spans="2:8" ht="18.75">
      <c r="B37" s="349" t="s">
        <v>94</v>
      </c>
      <c r="C37" s="350"/>
      <c r="D37" s="350"/>
      <c r="E37" s="350"/>
      <c r="F37" s="351"/>
      <c r="G37" s="351"/>
      <c r="H37" s="351"/>
    </row>
    <row r="38" spans="2:8" ht="18.75">
      <c r="B38" s="349" t="s">
        <v>95</v>
      </c>
      <c r="C38" s="350"/>
      <c r="D38" s="350"/>
      <c r="E38" s="350"/>
      <c r="F38" s="351"/>
      <c r="G38" s="351"/>
      <c r="H38" s="351"/>
    </row>
    <row r="39" spans="2:8" ht="18.75">
      <c r="B39" s="349" t="s">
        <v>96</v>
      </c>
      <c r="C39" s="350"/>
      <c r="D39" s="350"/>
      <c r="E39" s="350"/>
      <c r="F39" s="351"/>
      <c r="G39" s="351"/>
      <c r="H39" s="351"/>
    </row>
    <row r="40" spans="2:8" ht="18.75">
      <c r="B40" s="352" t="s">
        <v>97</v>
      </c>
      <c r="C40" s="353"/>
      <c r="D40" s="353"/>
      <c r="E40" s="350"/>
      <c r="F40" s="353"/>
      <c r="G40" s="353"/>
      <c r="H40" s="353"/>
    </row>
    <row r="41" spans="2:8" ht="18.75">
      <c r="B41" s="354" t="s">
        <v>98</v>
      </c>
      <c r="C41" s="355"/>
      <c r="D41" s="355"/>
      <c r="E41" s="350"/>
      <c r="F41" s="355"/>
      <c r="G41" s="355"/>
      <c r="H41" s="355"/>
    </row>
    <row r="42" spans="2:8" ht="18.75">
      <c r="B42" s="951" t="s">
        <v>129</v>
      </c>
      <c r="C42" s="952"/>
      <c r="D42" s="952"/>
      <c r="E42" s="953"/>
      <c r="F42" s="353">
        <f>SUM(F30:F41)</f>
        <v>0</v>
      </c>
      <c r="G42" s="353">
        <f>SUM(G30:G41)</f>
        <v>0</v>
      </c>
      <c r="H42" s="353">
        <f>SUM(H30:H41)</f>
        <v>0</v>
      </c>
    </row>
  </sheetData>
  <sheetProtection/>
  <mergeCells count="15">
    <mergeCell ref="B1:D1"/>
    <mergeCell ref="B21:E21"/>
    <mergeCell ref="C6:E6"/>
    <mergeCell ref="G5:H5"/>
    <mergeCell ref="G6:H6"/>
    <mergeCell ref="B3:H3"/>
    <mergeCell ref="C5:E5"/>
    <mergeCell ref="B5:B8"/>
    <mergeCell ref="B42:E42"/>
    <mergeCell ref="B24:H24"/>
    <mergeCell ref="B26:B29"/>
    <mergeCell ref="C26:E26"/>
    <mergeCell ref="G26:H26"/>
    <mergeCell ref="C27:E27"/>
    <mergeCell ref="G27:H27"/>
  </mergeCells>
  <printOptions/>
  <pageMargins left="0.5905511811023623" right="0.7874015748031497" top="0.7874015748031497" bottom="0.5905511811023623" header="0.31496062992125984" footer="0.31496062992125984"/>
  <pageSetup fitToWidth="2" horizontalDpi="600" verticalDpi="600" orientation="landscape" paperSize="9" scale="88" r:id="rId1"/>
  <headerFooter>
    <oddFooter>&amp;C
</oddFooter>
  </headerFooter>
  <rowBreaks count="1" manualBreakCount="1">
    <brk id="22" max="255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2:F12"/>
  <sheetViews>
    <sheetView showGridLines="0" view="pageBreakPreview" zoomScaleSheetLayoutView="100" workbookViewId="0" topLeftCell="A1">
      <selection activeCell="H12" sqref="H12"/>
    </sheetView>
  </sheetViews>
  <sheetFormatPr defaultColWidth="9.00390625" defaultRowHeight="14.25"/>
  <cols>
    <col min="1" max="1" width="5.875" style="62" customWidth="1"/>
    <col min="2" max="2" width="11.375" style="62" customWidth="1"/>
    <col min="3" max="3" width="17.00390625" style="62" customWidth="1"/>
    <col min="4" max="4" width="19.625" style="62" customWidth="1"/>
    <col min="5" max="5" width="24.75390625" style="62" customWidth="1"/>
    <col min="6" max="6" width="25.875" style="62" customWidth="1"/>
    <col min="7" max="7" width="17.125" style="62" customWidth="1"/>
    <col min="8" max="16384" width="9.00390625" style="62" customWidth="1"/>
  </cols>
  <sheetData>
    <row r="2" spans="2:6" ht="18.75">
      <c r="B2" s="356" t="s">
        <v>566</v>
      </c>
      <c r="C2" s="357" t="s">
        <v>562</v>
      </c>
      <c r="D2" s="357"/>
      <c r="E2" s="357"/>
      <c r="F2" s="358"/>
    </row>
    <row r="3" spans="2:6" ht="18.75">
      <c r="B3" s="359"/>
      <c r="C3" s="360" t="s">
        <v>563</v>
      </c>
      <c r="D3" s="360"/>
      <c r="E3" s="360"/>
      <c r="F3" s="361"/>
    </row>
    <row r="4" spans="2:6" ht="18.75">
      <c r="B4" s="359"/>
      <c r="C4" s="360" t="s">
        <v>555</v>
      </c>
      <c r="D4" s="360"/>
      <c r="E4" s="360"/>
      <c r="F4" s="361"/>
    </row>
    <row r="5" spans="2:6" ht="18.75">
      <c r="B5" s="359"/>
      <c r="C5" s="360" t="s">
        <v>561</v>
      </c>
      <c r="D5" s="360"/>
      <c r="E5" s="360"/>
      <c r="F5" s="361"/>
    </row>
    <row r="6" spans="2:6" ht="18.75">
      <c r="B6" s="359"/>
      <c r="C6" s="360" t="s">
        <v>556</v>
      </c>
      <c r="D6" s="360"/>
      <c r="E6" s="360"/>
      <c r="F6" s="361"/>
    </row>
    <row r="7" spans="2:6" ht="18.75">
      <c r="B7" s="359"/>
      <c r="C7" s="360" t="s">
        <v>557</v>
      </c>
      <c r="D7" s="360"/>
      <c r="E7" s="360"/>
      <c r="F7" s="361"/>
    </row>
    <row r="8" spans="2:6" ht="18.75">
      <c r="B8" s="359"/>
      <c r="C8" s="360" t="s">
        <v>558</v>
      </c>
      <c r="D8" s="360"/>
      <c r="E8" s="360"/>
      <c r="F8" s="361"/>
    </row>
    <row r="9" spans="2:6" ht="18.75">
      <c r="B9" s="359"/>
      <c r="C9" s="360" t="s">
        <v>560</v>
      </c>
      <c r="D9" s="360"/>
      <c r="E9" s="360"/>
      <c r="F9" s="361"/>
    </row>
    <row r="10" spans="2:6" ht="18.75">
      <c r="B10" s="359"/>
      <c r="C10" s="360" t="s">
        <v>559</v>
      </c>
      <c r="D10" s="360"/>
      <c r="E10" s="360"/>
      <c r="F10" s="361"/>
    </row>
    <row r="11" spans="2:6" ht="18.75">
      <c r="B11" s="359"/>
      <c r="C11" s="360" t="s">
        <v>564</v>
      </c>
      <c r="D11" s="360"/>
      <c r="E11" s="360"/>
      <c r="F11" s="361"/>
    </row>
    <row r="12" spans="2:6" ht="18.75">
      <c r="B12" s="362"/>
      <c r="C12" s="363" t="s">
        <v>565</v>
      </c>
      <c r="D12" s="363"/>
      <c r="E12" s="363"/>
      <c r="F12" s="36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3:J14"/>
  <sheetViews>
    <sheetView showGridLines="0" view="pageBreakPreview" zoomScaleSheetLayoutView="100" workbookViewId="0" topLeftCell="A1">
      <selection activeCell="G20" sqref="G20"/>
    </sheetView>
  </sheetViews>
  <sheetFormatPr defaultColWidth="9.00390625" defaultRowHeight="14.25"/>
  <cols>
    <col min="1" max="1" width="6.25390625" style="135" customWidth="1"/>
    <col min="2" max="4" width="9.625" style="135" customWidth="1"/>
    <col min="5" max="5" width="11.875" style="135" customWidth="1"/>
    <col min="6" max="6" width="13.375" style="135" customWidth="1"/>
    <col min="7" max="7" width="14.375" style="135" customWidth="1"/>
    <col min="8" max="8" width="15.375" style="135" customWidth="1"/>
    <col min="9" max="9" width="15.25390625" style="135" customWidth="1"/>
    <col min="10" max="10" width="14.625" style="135" customWidth="1"/>
    <col min="11" max="16384" width="9.00390625" style="135" customWidth="1"/>
  </cols>
  <sheetData>
    <row r="13" spans="1:10" ht="48.75">
      <c r="A13" s="932" t="s">
        <v>19</v>
      </c>
      <c r="B13" s="932"/>
      <c r="C13" s="932"/>
      <c r="D13" s="932"/>
      <c r="E13" s="932"/>
      <c r="F13" s="932"/>
      <c r="G13" s="932"/>
      <c r="H13" s="334"/>
      <c r="I13" s="334"/>
      <c r="J13" s="334"/>
    </row>
    <row r="14" spans="1:7" ht="45.75">
      <c r="A14" s="933" t="s">
        <v>2</v>
      </c>
      <c r="B14" s="933"/>
      <c r="C14" s="933"/>
      <c r="D14" s="933"/>
      <c r="E14" s="933"/>
      <c r="F14" s="933"/>
      <c r="G14" s="933"/>
    </row>
  </sheetData>
  <sheetProtection/>
  <mergeCells count="2">
    <mergeCell ref="A13:G13"/>
    <mergeCell ref="A14:G14"/>
  </mergeCells>
  <printOptions/>
  <pageMargins left="0.984251968503937" right="0.7874015748031497" top="0.7874015748031497" bottom="0.3937007874015748" header="0.31496062992125984" footer="0.31496062992125984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M19"/>
  <sheetViews>
    <sheetView showGridLines="0" view="pageBreakPreview" zoomScaleSheetLayoutView="100" workbookViewId="0" topLeftCell="A1">
      <selection activeCell="O10" sqref="O10"/>
    </sheetView>
  </sheetViews>
  <sheetFormatPr defaultColWidth="9.00390625" defaultRowHeight="14.25"/>
  <cols>
    <col min="1" max="1" width="6.375" style="23" customWidth="1"/>
    <col min="2" max="2" width="10.625" style="23" customWidth="1"/>
    <col min="3" max="3" width="11.25390625" style="23" customWidth="1"/>
    <col min="4" max="4" width="9.00390625" style="23" customWidth="1"/>
    <col min="5" max="5" width="11.00390625" style="23" customWidth="1"/>
    <col min="6" max="6" width="5.375" style="23" customWidth="1"/>
    <col min="7" max="7" width="6.375" style="23" customWidth="1"/>
    <col min="8" max="8" width="4.75390625" style="23" customWidth="1"/>
    <col min="9" max="9" width="5.75390625" style="23" customWidth="1"/>
    <col min="10" max="10" width="5.375" style="23" customWidth="1"/>
    <col min="11" max="11" width="4.375" style="23" customWidth="1"/>
    <col min="12" max="16384" width="9.00390625" style="23" customWidth="1"/>
  </cols>
  <sheetData>
    <row r="1" ht="21">
      <c r="A1" s="103" t="s">
        <v>2</v>
      </c>
    </row>
    <row r="2" spans="1:2" ht="21">
      <c r="A2" s="103" t="s">
        <v>633</v>
      </c>
      <c r="B2" s="23" t="s">
        <v>856</v>
      </c>
    </row>
    <row r="3" spans="1:11" s="135" customFormat="1" ht="18.75">
      <c r="A3" s="763" t="s">
        <v>82</v>
      </c>
      <c r="B3" s="329" t="s">
        <v>114</v>
      </c>
      <c r="C3" s="329" t="s">
        <v>114</v>
      </c>
      <c r="D3" s="329" t="s">
        <v>117</v>
      </c>
      <c r="E3" s="329" t="s">
        <v>118</v>
      </c>
      <c r="F3" s="906" t="s">
        <v>113</v>
      </c>
      <c r="G3" s="965"/>
      <c r="H3" s="965"/>
      <c r="I3" s="965"/>
      <c r="J3" s="965"/>
      <c r="K3" s="907"/>
    </row>
    <row r="4" spans="1:11" s="135" customFormat="1" ht="18.75">
      <c r="A4" s="763"/>
      <c r="B4" s="365" t="s">
        <v>115</v>
      </c>
      <c r="C4" s="365" t="s">
        <v>116</v>
      </c>
      <c r="D4" s="365" t="s">
        <v>115</v>
      </c>
      <c r="E4" s="365" t="s">
        <v>119</v>
      </c>
      <c r="F4" s="908"/>
      <c r="G4" s="966"/>
      <c r="H4" s="966"/>
      <c r="I4" s="966"/>
      <c r="J4" s="966"/>
      <c r="K4" s="909"/>
    </row>
    <row r="5" spans="1:11" ht="24">
      <c r="A5" s="971"/>
      <c r="B5" s="366"/>
      <c r="C5" s="366"/>
      <c r="D5" s="366"/>
      <c r="E5" s="367" t="s">
        <v>124</v>
      </c>
      <c r="F5" s="128" t="s">
        <v>120</v>
      </c>
      <c r="G5" s="368"/>
      <c r="H5" s="105" t="s">
        <v>121</v>
      </c>
      <c r="I5" s="104" t="s">
        <v>122</v>
      </c>
      <c r="J5" s="369"/>
      <c r="K5" s="105" t="s">
        <v>123</v>
      </c>
    </row>
    <row r="6" spans="1:11" ht="24">
      <c r="A6" s="971"/>
      <c r="B6" s="370"/>
      <c r="C6" s="370"/>
      <c r="D6" s="370"/>
      <c r="E6" s="371" t="s">
        <v>125</v>
      </c>
      <c r="F6" s="106" t="s">
        <v>120</v>
      </c>
      <c r="G6" s="372"/>
      <c r="H6" s="107" t="s">
        <v>121</v>
      </c>
      <c r="I6" s="21" t="s">
        <v>122</v>
      </c>
      <c r="J6" s="373"/>
      <c r="K6" s="107" t="s">
        <v>123</v>
      </c>
    </row>
    <row r="7" spans="1:13" ht="24">
      <c r="A7" s="971"/>
      <c r="B7" s="370"/>
      <c r="C7" s="370"/>
      <c r="D7" s="370"/>
      <c r="E7" s="371" t="s">
        <v>126</v>
      </c>
      <c r="F7" s="106" t="s">
        <v>120</v>
      </c>
      <c r="G7" s="372"/>
      <c r="H7" s="107" t="s">
        <v>121</v>
      </c>
      <c r="I7" s="21" t="s">
        <v>122</v>
      </c>
      <c r="J7" s="373"/>
      <c r="K7" s="107" t="s">
        <v>123</v>
      </c>
      <c r="L7" s="21"/>
      <c r="M7" s="21"/>
    </row>
    <row r="8" spans="1:11" ht="9.75" customHeight="1">
      <c r="A8" s="971"/>
      <c r="B8" s="374"/>
      <c r="C8" s="374"/>
      <c r="D8" s="374"/>
      <c r="E8" s="375"/>
      <c r="F8" s="108"/>
      <c r="G8" s="376"/>
      <c r="H8" s="129"/>
      <c r="I8" s="109"/>
      <c r="J8" s="377"/>
      <c r="K8" s="129"/>
    </row>
    <row r="9" spans="1:11" ht="24">
      <c r="A9" s="971"/>
      <c r="B9" s="378"/>
      <c r="C9" s="378"/>
      <c r="D9" s="378"/>
      <c r="E9" s="378" t="s">
        <v>127</v>
      </c>
      <c r="F9" s="128" t="s">
        <v>120</v>
      </c>
      <c r="G9" s="368"/>
      <c r="H9" s="105" t="s">
        <v>121</v>
      </c>
      <c r="I9" s="104" t="s">
        <v>122</v>
      </c>
      <c r="J9" s="369"/>
      <c r="K9" s="105" t="s">
        <v>123</v>
      </c>
    </row>
    <row r="10" spans="1:11" ht="24">
      <c r="A10" s="971"/>
      <c r="B10" s="370"/>
      <c r="C10" s="370"/>
      <c r="D10" s="370"/>
      <c r="E10" s="370" t="s">
        <v>128</v>
      </c>
      <c r="F10" s="106" t="s">
        <v>120</v>
      </c>
      <c r="G10" s="372"/>
      <c r="H10" s="107" t="s">
        <v>121</v>
      </c>
      <c r="I10" s="21" t="s">
        <v>122</v>
      </c>
      <c r="J10" s="373"/>
      <c r="K10" s="107" t="s">
        <v>123</v>
      </c>
    </row>
    <row r="11" spans="1:13" ht="24">
      <c r="A11" s="971"/>
      <c r="B11" s="370"/>
      <c r="C11" s="370"/>
      <c r="D11" s="370"/>
      <c r="E11" s="370" t="s">
        <v>126</v>
      </c>
      <c r="F11" s="106" t="s">
        <v>120</v>
      </c>
      <c r="G11" s="372"/>
      <c r="H11" s="107" t="s">
        <v>121</v>
      </c>
      <c r="I11" s="21" t="s">
        <v>122</v>
      </c>
      <c r="J11" s="373"/>
      <c r="K11" s="107" t="s">
        <v>123</v>
      </c>
      <c r="L11" s="21"/>
      <c r="M11" s="21"/>
    </row>
    <row r="12" spans="1:11" ht="9.75" customHeight="1">
      <c r="A12" s="971"/>
      <c r="B12" s="374"/>
      <c r="C12" s="374"/>
      <c r="D12" s="374"/>
      <c r="E12" s="374"/>
      <c r="F12" s="108"/>
      <c r="G12" s="376"/>
      <c r="H12" s="129"/>
      <c r="I12" s="109"/>
      <c r="J12" s="377"/>
      <c r="K12" s="129"/>
    </row>
    <row r="13" spans="1:11" ht="24">
      <c r="A13" s="971"/>
      <c r="B13" s="370"/>
      <c r="C13" s="370"/>
      <c r="D13" s="370"/>
      <c r="E13" s="370" t="s">
        <v>127</v>
      </c>
      <c r="F13" s="128" t="s">
        <v>120</v>
      </c>
      <c r="G13" s="368"/>
      <c r="H13" s="105" t="s">
        <v>121</v>
      </c>
      <c r="I13" s="104" t="s">
        <v>122</v>
      </c>
      <c r="J13" s="369"/>
      <c r="K13" s="105" t="s">
        <v>123</v>
      </c>
    </row>
    <row r="14" spans="1:12" ht="24">
      <c r="A14" s="971"/>
      <c r="B14" s="370"/>
      <c r="C14" s="370"/>
      <c r="D14" s="370"/>
      <c r="E14" s="370" t="s">
        <v>128</v>
      </c>
      <c r="F14" s="106" t="s">
        <v>120</v>
      </c>
      <c r="G14" s="372"/>
      <c r="H14" s="107" t="s">
        <v>121</v>
      </c>
      <c r="I14" s="21" t="s">
        <v>122</v>
      </c>
      <c r="J14" s="373"/>
      <c r="K14" s="107" t="s">
        <v>123</v>
      </c>
      <c r="L14" s="21"/>
    </row>
    <row r="15" spans="1:12" ht="24">
      <c r="A15" s="971"/>
      <c r="B15" s="370"/>
      <c r="C15" s="370"/>
      <c r="D15" s="370"/>
      <c r="E15" s="370" t="s">
        <v>126</v>
      </c>
      <c r="F15" s="106" t="s">
        <v>120</v>
      </c>
      <c r="G15" s="372"/>
      <c r="H15" s="107" t="s">
        <v>121</v>
      </c>
      <c r="I15" s="21" t="s">
        <v>122</v>
      </c>
      <c r="J15" s="373"/>
      <c r="K15" s="107" t="s">
        <v>123</v>
      </c>
      <c r="L15" s="21"/>
    </row>
    <row r="16" spans="1:11" ht="9.75" customHeight="1">
      <c r="A16" s="972"/>
      <c r="B16" s="379"/>
      <c r="C16" s="379"/>
      <c r="D16" s="379"/>
      <c r="E16" s="370"/>
      <c r="F16" s="108"/>
      <c r="G16" s="380"/>
      <c r="H16" s="129"/>
      <c r="I16" s="21"/>
      <c r="J16" s="21"/>
      <c r="K16" s="107"/>
    </row>
    <row r="17" spans="1:11" ht="21">
      <c r="A17" s="967" t="s">
        <v>129</v>
      </c>
      <c r="B17" s="968"/>
      <c r="C17" s="968"/>
      <c r="D17" s="968"/>
      <c r="E17" s="968"/>
      <c r="F17" s="128"/>
      <c r="G17" s="963">
        <f>+G5*J5+G6*J6+G7*J7+G9*J9+G10*J10+G11*J11+G13*J13+G14*J14+G15*J15</f>
        <v>0</v>
      </c>
      <c r="H17" s="963"/>
      <c r="I17" s="963"/>
      <c r="J17" s="964" t="s">
        <v>121</v>
      </c>
      <c r="K17" s="964"/>
    </row>
    <row r="18" spans="1:11" ht="7.5" customHeight="1" thickBot="1">
      <c r="A18" s="969"/>
      <c r="B18" s="970"/>
      <c r="C18" s="970"/>
      <c r="D18" s="970"/>
      <c r="E18" s="970"/>
      <c r="F18" s="108"/>
      <c r="G18" s="381"/>
      <c r="H18" s="109"/>
      <c r="I18" s="109"/>
      <c r="J18" s="109"/>
      <c r="K18" s="109"/>
    </row>
    <row r="19" ht="21">
      <c r="G19" s="382"/>
    </row>
  </sheetData>
  <sheetProtection/>
  <mergeCells count="8">
    <mergeCell ref="G17:I17"/>
    <mergeCell ref="J17:K17"/>
    <mergeCell ref="F3:K4"/>
    <mergeCell ref="A17:E18"/>
    <mergeCell ref="A3:A4"/>
    <mergeCell ref="A5:A8"/>
    <mergeCell ref="A9:A12"/>
    <mergeCell ref="A13:A16"/>
  </mergeCells>
  <printOptions/>
  <pageMargins left="0.5905511811023623" right="0.3937007874015748" top="0.7874015748031497" bottom="0.5905511811023623" header="0.31496062992125984" footer="0.31496062992125984"/>
  <pageSetup horizontalDpi="600" verticalDpi="600" orientation="portrait" paperSize="9" scale="95" r:id="rId2"/>
  <legacy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M74"/>
  <sheetViews>
    <sheetView showGridLines="0" view="pageBreakPreview" zoomScaleSheetLayoutView="100" workbookViewId="0" topLeftCell="A40">
      <selection activeCell="M17" sqref="M17"/>
    </sheetView>
  </sheetViews>
  <sheetFormatPr defaultColWidth="9.00390625" defaultRowHeight="14.25"/>
  <cols>
    <col min="1" max="1" width="6.25390625" style="135" customWidth="1"/>
    <col min="2" max="4" width="9.625" style="135" customWidth="1"/>
    <col min="5" max="5" width="11.875" style="135" customWidth="1"/>
    <col min="6" max="6" width="13.375" style="135" customWidth="1"/>
    <col min="7" max="7" width="14.375" style="135" customWidth="1"/>
    <col min="8" max="8" width="15.375" style="135" customWidth="1"/>
    <col min="9" max="9" width="15.25390625" style="135" customWidth="1"/>
    <col min="10" max="10" width="14.625" style="135" customWidth="1"/>
    <col min="11" max="16384" width="9.00390625" style="135" customWidth="1"/>
  </cols>
  <sheetData>
    <row r="1" spans="2:3" ht="21">
      <c r="B1" s="759" t="s">
        <v>20</v>
      </c>
      <c r="C1" s="759"/>
    </row>
    <row r="2" spans="1:10" ht="21">
      <c r="A2" s="759" t="s">
        <v>857</v>
      </c>
      <c r="B2" s="759"/>
      <c r="C2" s="759"/>
      <c r="D2" s="759"/>
      <c r="E2" s="759"/>
      <c r="F2" s="759"/>
      <c r="G2" s="759"/>
      <c r="H2" s="759"/>
      <c r="I2" s="759"/>
      <c r="J2" s="759"/>
    </row>
    <row r="3" spans="2:10" s="200" customFormat="1" ht="18.75">
      <c r="B3" s="383" t="s">
        <v>327</v>
      </c>
      <c r="C3" s="384"/>
      <c r="E3" s="383" t="s">
        <v>325</v>
      </c>
      <c r="F3" s="384"/>
      <c r="G3" s="385"/>
      <c r="H3" s="383" t="s">
        <v>326</v>
      </c>
      <c r="I3" s="384"/>
      <c r="J3" s="385"/>
    </row>
    <row r="4" ht="10.5" customHeight="1"/>
    <row r="5" spans="1:10" ht="19.5" customHeight="1">
      <c r="A5" s="765" t="s">
        <v>80</v>
      </c>
      <c r="B5" s="764" t="s">
        <v>130</v>
      </c>
      <c r="C5" s="764"/>
      <c r="D5" s="764"/>
      <c r="E5" s="764"/>
      <c r="F5" s="764" t="s">
        <v>137</v>
      </c>
      <c r="G5" s="764"/>
      <c r="H5" s="802" t="s">
        <v>393</v>
      </c>
      <c r="I5" s="802" t="s">
        <v>394</v>
      </c>
      <c r="J5" s="802" t="s">
        <v>140</v>
      </c>
    </row>
    <row r="6" spans="1:10" ht="19.5" customHeight="1">
      <c r="A6" s="765"/>
      <c r="B6" s="235" t="s">
        <v>131</v>
      </c>
      <c r="C6" s="235" t="s">
        <v>133</v>
      </c>
      <c r="D6" s="235" t="s">
        <v>134</v>
      </c>
      <c r="E6" s="235" t="s">
        <v>135</v>
      </c>
      <c r="F6" s="235" t="s">
        <v>138</v>
      </c>
      <c r="G6" s="235" t="s">
        <v>135</v>
      </c>
      <c r="H6" s="802"/>
      <c r="I6" s="802"/>
      <c r="J6" s="802"/>
    </row>
    <row r="7" spans="1:11" ht="19.5" customHeight="1">
      <c r="A7" s="765"/>
      <c r="B7" s="236" t="s">
        <v>132</v>
      </c>
      <c r="C7" s="236" t="s">
        <v>132</v>
      </c>
      <c r="D7" s="236" t="s">
        <v>132</v>
      </c>
      <c r="E7" s="236" t="s">
        <v>136</v>
      </c>
      <c r="F7" s="236" t="s">
        <v>139</v>
      </c>
      <c r="G7" s="236" t="s">
        <v>136</v>
      </c>
      <c r="H7" s="802"/>
      <c r="I7" s="802"/>
      <c r="J7" s="802"/>
      <c r="K7" s="326" t="s">
        <v>324</v>
      </c>
    </row>
    <row r="8" spans="1:13" ht="21.75" customHeight="1">
      <c r="A8" s="204" t="s">
        <v>87</v>
      </c>
      <c r="B8" s="545"/>
      <c r="C8" s="545"/>
      <c r="D8" s="545"/>
      <c r="E8" s="541"/>
      <c r="F8" s="541"/>
      <c r="G8" s="541"/>
      <c r="H8" s="546"/>
      <c r="I8" s="546" t="e">
        <f>+F8*100/(MAX(B8:D8)*24*K8)</f>
        <v>#DIV/0!</v>
      </c>
      <c r="J8" s="546" t="e">
        <f>+H8/F8</f>
        <v>#DIV/0!</v>
      </c>
      <c r="K8" s="135">
        <v>31</v>
      </c>
      <c r="M8" s="492">
        <f>E8+G8</f>
        <v>0</v>
      </c>
    </row>
    <row r="9" spans="1:11" ht="21.75" customHeight="1">
      <c r="A9" s="204" t="s">
        <v>88</v>
      </c>
      <c r="B9" s="545"/>
      <c r="C9" s="545"/>
      <c r="D9" s="545"/>
      <c r="E9" s="541"/>
      <c r="F9" s="541"/>
      <c r="G9" s="541"/>
      <c r="H9" s="546"/>
      <c r="I9" s="546" t="e">
        <f aca="true" t="shared" si="0" ref="I9:I19">+F9*100/(MAX(B9:D9)*24*K9)</f>
        <v>#DIV/0!</v>
      </c>
      <c r="J9" s="546" t="e">
        <f aca="true" t="shared" si="1" ref="J9:J19">+H9/F9</f>
        <v>#DIV/0!</v>
      </c>
      <c r="K9" s="135">
        <v>28</v>
      </c>
    </row>
    <row r="10" spans="1:11" ht="21.75" customHeight="1">
      <c r="A10" s="204" t="s">
        <v>89</v>
      </c>
      <c r="B10" s="545"/>
      <c r="C10" s="545"/>
      <c r="D10" s="545"/>
      <c r="E10" s="541"/>
      <c r="F10" s="541"/>
      <c r="G10" s="541"/>
      <c r="H10" s="546"/>
      <c r="I10" s="546" t="e">
        <f t="shared" si="0"/>
        <v>#DIV/0!</v>
      </c>
      <c r="J10" s="546" t="e">
        <f t="shared" si="1"/>
        <v>#DIV/0!</v>
      </c>
      <c r="K10" s="135">
        <v>31</v>
      </c>
    </row>
    <row r="11" spans="1:11" ht="21.75" customHeight="1">
      <c r="A11" s="204" t="s">
        <v>90</v>
      </c>
      <c r="B11" s="545"/>
      <c r="C11" s="545"/>
      <c r="D11" s="545"/>
      <c r="E11" s="541"/>
      <c r="F11" s="541"/>
      <c r="G11" s="541"/>
      <c r="H11" s="546"/>
      <c r="I11" s="546" t="e">
        <f t="shared" si="0"/>
        <v>#DIV/0!</v>
      </c>
      <c r="J11" s="546" t="e">
        <f t="shared" si="1"/>
        <v>#DIV/0!</v>
      </c>
      <c r="K11" s="135">
        <v>30</v>
      </c>
    </row>
    <row r="12" spans="1:11" ht="21.75" customHeight="1">
      <c r="A12" s="204" t="s">
        <v>91</v>
      </c>
      <c r="B12" s="545"/>
      <c r="C12" s="545"/>
      <c r="D12" s="545"/>
      <c r="E12" s="541"/>
      <c r="F12" s="541"/>
      <c r="G12" s="541"/>
      <c r="H12" s="546"/>
      <c r="I12" s="546" t="e">
        <f t="shared" si="0"/>
        <v>#DIV/0!</v>
      </c>
      <c r="J12" s="546" t="e">
        <f t="shared" si="1"/>
        <v>#DIV/0!</v>
      </c>
      <c r="K12" s="135">
        <v>31</v>
      </c>
    </row>
    <row r="13" spans="1:11" ht="21.75" customHeight="1">
      <c r="A13" s="204" t="s">
        <v>92</v>
      </c>
      <c r="B13" s="545"/>
      <c r="C13" s="545"/>
      <c r="D13" s="545"/>
      <c r="E13" s="541"/>
      <c r="F13" s="541"/>
      <c r="G13" s="541"/>
      <c r="H13" s="546"/>
      <c r="I13" s="546" t="e">
        <f t="shared" si="0"/>
        <v>#DIV/0!</v>
      </c>
      <c r="J13" s="546" t="e">
        <f t="shared" si="1"/>
        <v>#DIV/0!</v>
      </c>
      <c r="K13" s="135">
        <v>30</v>
      </c>
    </row>
    <row r="14" spans="1:11" ht="21.75" customHeight="1">
      <c r="A14" s="204" t="s">
        <v>93</v>
      </c>
      <c r="B14" s="545"/>
      <c r="C14" s="545"/>
      <c r="D14" s="545"/>
      <c r="E14" s="541"/>
      <c r="F14" s="541"/>
      <c r="G14" s="541"/>
      <c r="H14" s="546"/>
      <c r="I14" s="546" t="e">
        <f t="shared" si="0"/>
        <v>#DIV/0!</v>
      </c>
      <c r="J14" s="546" t="e">
        <f t="shared" si="1"/>
        <v>#DIV/0!</v>
      </c>
      <c r="K14" s="135">
        <v>31</v>
      </c>
    </row>
    <row r="15" spans="1:11" ht="21.75" customHeight="1">
      <c r="A15" s="204" t="s">
        <v>94</v>
      </c>
      <c r="B15" s="545"/>
      <c r="C15" s="545"/>
      <c r="D15" s="545"/>
      <c r="E15" s="541"/>
      <c r="F15" s="541"/>
      <c r="G15" s="541"/>
      <c r="H15" s="546"/>
      <c r="I15" s="546" t="e">
        <f t="shared" si="0"/>
        <v>#DIV/0!</v>
      </c>
      <c r="J15" s="546" t="e">
        <f t="shared" si="1"/>
        <v>#DIV/0!</v>
      </c>
      <c r="K15" s="135">
        <v>31</v>
      </c>
    </row>
    <row r="16" spans="1:11" ht="21.75" customHeight="1">
      <c r="A16" s="204" t="s">
        <v>95</v>
      </c>
      <c r="B16" s="545"/>
      <c r="C16" s="545"/>
      <c r="D16" s="545"/>
      <c r="E16" s="541"/>
      <c r="F16" s="541"/>
      <c r="G16" s="541"/>
      <c r="H16" s="546"/>
      <c r="I16" s="546" t="e">
        <f t="shared" si="0"/>
        <v>#DIV/0!</v>
      </c>
      <c r="J16" s="546" t="e">
        <f t="shared" si="1"/>
        <v>#DIV/0!</v>
      </c>
      <c r="K16" s="135">
        <v>30</v>
      </c>
    </row>
    <row r="17" spans="1:11" ht="21.75" customHeight="1">
      <c r="A17" s="204" t="s">
        <v>96</v>
      </c>
      <c r="B17" s="545"/>
      <c r="C17" s="545"/>
      <c r="D17" s="545"/>
      <c r="E17" s="541"/>
      <c r="F17" s="541"/>
      <c r="G17" s="541"/>
      <c r="H17" s="546"/>
      <c r="I17" s="546" t="e">
        <f t="shared" si="0"/>
        <v>#DIV/0!</v>
      </c>
      <c r="J17" s="546" t="e">
        <f t="shared" si="1"/>
        <v>#DIV/0!</v>
      </c>
      <c r="K17" s="135">
        <v>31</v>
      </c>
    </row>
    <row r="18" spans="1:11" ht="21.75" customHeight="1">
      <c r="A18" s="204" t="s">
        <v>97</v>
      </c>
      <c r="B18" s="545"/>
      <c r="C18" s="545"/>
      <c r="D18" s="545"/>
      <c r="E18" s="541"/>
      <c r="F18" s="541"/>
      <c r="G18" s="541"/>
      <c r="H18" s="546"/>
      <c r="I18" s="546" t="e">
        <f t="shared" si="0"/>
        <v>#DIV/0!</v>
      </c>
      <c r="J18" s="546" t="e">
        <f t="shared" si="1"/>
        <v>#DIV/0!</v>
      </c>
      <c r="K18" s="135">
        <v>30</v>
      </c>
    </row>
    <row r="19" spans="1:11" ht="21.75" customHeight="1">
      <c r="A19" s="204" t="s">
        <v>98</v>
      </c>
      <c r="B19" s="545"/>
      <c r="C19" s="545"/>
      <c r="D19" s="545"/>
      <c r="E19" s="541"/>
      <c r="F19" s="541"/>
      <c r="G19" s="541"/>
      <c r="H19" s="546"/>
      <c r="I19" s="546" t="e">
        <f t="shared" si="0"/>
        <v>#DIV/0!</v>
      </c>
      <c r="J19" s="546" t="e">
        <f t="shared" si="1"/>
        <v>#DIV/0!</v>
      </c>
      <c r="K19" s="135">
        <v>31</v>
      </c>
    </row>
    <row r="20" spans="1:10" ht="21.75" customHeight="1">
      <c r="A20" s="973" t="s">
        <v>129</v>
      </c>
      <c r="B20" s="973"/>
      <c r="C20" s="973"/>
      <c r="D20" s="973"/>
      <c r="E20" s="546">
        <f>SUM(E8:E19)</f>
        <v>0</v>
      </c>
      <c r="F20" s="546">
        <f>SUM(F8:F19)</f>
        <v>0</v>
      </c>
      <c r="G20" s="546">
        <f>SUM(G8:G19)</f>
        <v>0</v>
      </c>
      <c r="H20" s="546">
        <f>SUM(H8:H19)</f>
        <v>0</v>
      </c>
      <c r="I20" s="547"/>
      <c r="J20" s="547"/>
    </row>
    <row r="21" spans="1:10" ht="21.75" customHeight="1">
      <c r="A21" s="973" t="s">
        <v>141</v>
      </c>
      <c r="B21" s="973"/>
      <c r="C21" s="973"/>
      <c r="D21" s="973"/>
      <c r="E21" s="546" t="e">
        <f aca="true" t="shared" si="2" ref="E21:J21">AVERAGE(E8:E19)</f>
        <v>#DIV/0!</v>
      </c>
      <c r="F21" s="546" t="e">
        <f t="shared" si="2"/>
        <v>#DIV/0!</v>
      </c>
      <c r="G21" s="546" t="e">
        <f t="shared" si="2"/>
        <v>#DIV/0!</v>
      </c>
      <c r="H21" s="546" t="e">
        <f t="shared" si="2"/>
        <v>#DIV/0!</v>
      </c>
      <c r="I21" s="546" t="e">
        <f t="shared" si="2"/>
        <v>#DIV/0!</v>
      </c>
      <c r="J21" s="546" t="e">
        <f t="shared" si="2"/>
        <v>#DIV/0!</v>
      </c>
    </row>
    <row r="22" spans="1:2" s="7" customFormat="1" ht="15">
      <c r="A22" s="7" t="s">
        <v>142</v>
      </c>
      <c r="B22" s="7" t="s">
        <v>143</v>
      </c>
    </row>
    <row r="23" s="7" customFormat="1" ht="15">
      <c r="B23" s="7" t="s">
        <v>144</v>
      </c>
    </row>
    <row r="24" s="7" customFormat="1" ht="15">
      <c r="B24" s="7" t="s">
        <v>145</v>
      </c>
    </row>
    <row r="25" s="7" customFormat="1" ht="15">
      <c r="B25" s="7" t="s">
        <v>395</v>
      </c>
    </row>
    <row r="26" spans="1:10" s="171" customFormat="1" ht="15.75">
      <c r="A26" s="151"/>
      <c r="B26" s="34" t="s">
        <v>26</v>
      </c>
      <c r="D26" s="172"/>
      <c r="E26" s="172"/>
      <c r="F26" s="172"/>
      <c r="G26" s="172"/>
      <c r="H26" s="172"/>
      <c r="I26" s="172"/>
      <c r="J26" s="172"/>
    </row>
    <row r="27" spans="3:9" s="171" customFormat="1" ht="18" customHeight="1">
      <c r="C27" s="34" t="s">
        <v>27</v>
      </c>
      <c r="F27" s="173"/>
      <c r="G27" s="173"/>
      <c r="H27" s="173"/>
      <c r="I27" s="173"/>
    </row>
    <row r="29" spans="1:10" ht="21">
      <c r="A29" s="759" t="s">
        <v>858</v>
      </c>
      <c r="B29" s="759"/>
      <c r="C29" s="759"/>
      <c r="D29" s="759"/>
      <c r="E29" s="759"/>
      <c r="F29" s="759"/>
      <c r="G29" s="759"/>
      <c r="H29" s="759"/>
      <c r="I29" s="759"/>
      <c r="J29" s="759"/>
    </row>
    <row r="30" spans="1:10" s="302" customFormat="1" ht="21">
      <c r="A30" s="974" t="s">
        <v>731</v>
      </c>
      <c r="B30" s="974"/>
      <c r="C30" s="974"/>
      <c r="D30" s="974" t="s">
        <v>732</v>
      </c>
      <c r="E30" s="974"/>
      <c r="F30" s="974"/>
      <c r="G30" s="974" t="s">
        <v>733</v>
      </c>
      <c r="H30" s="974"/>
      <c r="I30" s="974"/>
      <c r="J30" s="386"/>
    </row>
    <row r="31" spans="1:10" ht="19.5" customHeight="1">
      <c r="A31" s="765" t="s">
        <v>80</v>
      </c>
      <c r="B31" s="764" t="s">
        <v>130</v>
      </c>
      <c r="C31" s="764"/>
      <c r="D31" s="764"/>
      <c r="E31" s="764"/>
      <c r="F31" s="764" t="s">
        <v>137</v>
      </c>
      <c r="G31" s="764"/>
      <c r="H31" s="802" t="s">
        <v>393</v>
      </c>
      <c r="I31" s="802" t="s">
        <v>394</v>
      </c>
      <c r="J31" s="802" t="s">
        <v>140</v>
      </c>
    </row>
    <row r="32" spans="1:10" ht="19.5" customHeight="1">
      <c r="A32" s="765"/>
      <c r="B32" s="235" t="s">
        <v>131</v>
      </c>
      <c r="C32" s="235" t="s">
        <v>133</v>
      </c>
      <c r="D32" s="235" t="s">
        <v>134</v>
      </c>
      <c r="E32" s="235" t="s">
        <v>135</v>
      </c>
      <c r="F32" s="235" t="s">
        <v>138</v>
      </c>
      <c r="G32" s="235" t="s">
        <v>135</v>
      </c>
      <c r="H32" s="802"/>
      <c r="I32" s="802"/>
      <c r="J32" s="802"/>
    </row>
    <row r="33" spans="1:11" ht="27.75" customHeight="1">
      <c r="A33" s="765"/>
      <c r="B33" s="236" t="s">
        <v>132</v>
      </c>
      <c r="C33" s="236" t="s">
        <v>132</v>
      </c>
      <c r="D33" s="236" t="s">
        <v>132</v>
      </c>
      <c r="E33" s="236" t="s">
        <v>136</v>
      </c>
      <c r="F33" s="236" t="s">
        <v>139</v>
      </c>
      <c r="G33" s="236" t="s">
        <v>136</v>
      </c>
      <c r="H33" s="802"/>
      <c r="I33" s="802"/>
      <c r="J33" s="802"/>
      <c r="K33" s="326" t="s">
        <v>324</v>
      </c>
    </row>
    <row r="34" spans="1:11" ht="21.75" customHeight="1">
      <c r="A34" s="204" t="s">
        <v>87</v>
      </c>
      <c r="B34" s="545"/>
      <c r="C34" s="545"/>
      <c r="D34" s="548"/>
      <c r="E34" s="541"/>
      <c r="F34" s="541"/>
      <c r="G34" s="541"/>
      <c r="H34" s="546"/>
      <c r="I34" s="546" t="e">
        <f aca="true" t="shared" si="3" ref="I34:I45">+F34*100/(MAX(B34:C34)*24*K34)</f>
        <v>#DIV/0!</v>
      </c>
      <c r="J34" s="546" t="e">
        <f aca="true" t="shared" si="4" ref="J34:J45">+H34/F34</f>
        <v>#DIV/0!</v>
      </c>
      <c r="K34" s="135">
        <v>31</v>
      </c>
    </row>
    <row r="35" spans="1:11" ht="21.75" customHeight="1">
      <c r="A35" s="204" t="s">
        <v>88</v>
      </c>
      <c r="B35" s="545"/>
      <c r="C35" s="545"/>
      <c r="D35" s="548"/>
      <c r="E35" s="541"/>
      <c r="F35" s="541"/>
      <c r="G35" s="541"/>
      <c r="H35" s="546"/>
      <c r="I35" s="546" t="e">
        <f t="shared" si="3"/>
        <v>#DIV/0!</v>
      </c>
      <c r="J35" s="546" t="e">
        <f t="shared" si="4"/>
        <v>#DIV/0!</v>
      </c>
      <c r="K35" s="135">
        <v>28</v>
      </c>
    </row>
    <row r="36" spans="1:11" ht="21.75" customHeight="1">
      <c r="A36" s="204" t="s">
        <v>89</v>
      </c>
      <c r="B36" s="545"/>
      <c r="C36" s="545"/>
      <c r="D36" s="548"/>
      <c r="E36" s="541"/>
      <c r="F36" s="541"/>
      <c r="G36" s="541"/>
      <c r="H36" s="546"/>
      <c r="I36" s="546" t="e">
        <f t="shared" si="3"/>
        <v>#DIV/0!</v>
      </c>
      <c r="J36" s="546" t="e">
        <f t="shared" si="4"/>
        <v>#DIV/0!</v>
      </c>
      <c r="K36" s="135">
        <v>31</v>
      </c>
    </row>
    <row r="37" spans="1:11" ht="21.75" customHeight="1">
      <c r="A37" s="204" t="s">
        <v>90</v>
      </c>
      <c r="B37" s="545"/>
      <c r="C37" s="545"/>
      <c r="D37" s="548"/>
      <c r="E37" s="541"/>
      <c r="F37" s="541"/>
      <c r="G37" s="541"/>
      <c r="H37" s="546"/>
      <c r="I37" s="546" t="e">
        <f t="shared" si="3"/>
        <v>#DIV/0!</v>
      </c>
      <c r="J37" s="546" t="e">
        <f t="shared" si="4"/>
        <v>#DIV/0!</v>
      </c>
      <c r="K37" s="135">
        <v>30</v>
      </c>
    </row>
    <row r="38" spans="1:11" ht="21.75" customHeight="1">
      <c r="A38" s="204" t="s">
        <v>91</v>
      </c>
      <c r="B38" s="545"/>
      <c r="C38" s="545"/>
      <c r="D38" s="548"/>
      <c r="E38" s="541"/>
      <c r="F38" s="541"/>
      <c r="G38" s="541"/>
      <c r="H38" s="546"/>
      <c r="I38" s="546" t="e">
        <f t="shared" si="3"/>
        <v>#DIV/0!</v>
      </c>
      <c r="J38" s="546" t="e">
        <f t="shared" si="4"/>
        <v>#DIV/0!</v>
      </c>
      <c r="K38" s="135">
        <v>31</v>
      </c>
    </row>
    <row r="39" spans="1:11" ht="21.75" customHeight="1">
      <c r="A39" s="204" t="s">
        <v>92</v>
      </c>
      <c r="B39" s="545"/>
      <c r="C39" s="545"/>
      <c r="D39" s="548"/>
      <c r="E39" s="541"/>
      <c r="F39" s="541"/>
      <c r="G39" s="541"/>
      <c r="H39" s="546"/>
      <c r="I39" s="546" t="e">
        <f t="shared" si="3"/>
        <v>#DIV/0!</v>
      </c>
      <c r="J39" s="546" t="e">
        <f t="shared" si="4"/>
        <v>#DIV/0!</v>
      </c>
      <c r="K39" s="135">
        <v>30</v>
      </c>
    </row>
    <row r="40" spans="1:11" ht="21.75" customHeight="1">
      <c r="A40" s="204" t="s">
        <v>93</v>
      </c>
      <c r="B40" s="545"/>
      <c r="C40" s="545"/>
      <c r="D40" s="548"/>
      <c r="E40" s="541"/>
      <c r="F40" s="541"/>
      <c r="G40" s="541"/>
      <c r="H40" s="546"/>
      <c r="I40" s="546" t="e">
        <f t="shared" si="3"/>
        <v>#DIV/0!</v>
      </c>
      <c r="J40" s="546" t="e">
        <f t="shared" si="4"/>
        <v>#DIV/0!</v>
      </c>
      <c r="K40" s="135">
        <v>31</v>
      </c>
    </row>
    <row r="41" spans="1:11" ht="21.75" customHeight="1">
      <c r="A41" s="204" t="s">
        <v>94</v>
      </c>
      <c r="B41" s="545"/>
      <c r="C41" s="545"/>
      <c r="D41" s="548"/>
      <c r="E41" s="541"/>
      <c r="F41" s="541"/>
      <c r="G41" s="541"/>
      <c r="H41" s="546"/>
      <c r="I41" s="546" t="e">
        <f t="shared" si="3"/>
        <v>#DIV/0!</v>
      </c>
      <c r="J41" s="546" t="e">
        <f t="shared" si="4"/>
        <v>#DIV/0!</v>
      </c>
      <c r="K41" s="135">
        <v>31</v>
      </c>
    </row>
    <row r="42" spans="1:11" ht="21.75" customHeight="1">
      <c r="A42" s="204" t="s">
        <v>95</v>
      </c>
      <c r="B42" s="545"/>
      <c r="C42" s="545"/>
      <c r="D42" s="548"/>
      <c r="E42" s="541"/>
      <c r="F42" s="541"/>
      <c r="G42" s="541"/>
      <c r="H42" s="546"/>
      <c r="I42" s="546" t="e">
        <f t="shared" si="3"/>
        <v>#DIV/0!</v>
      </c>
      <c r="J42" s="546" t="e">
        <f t="shared" si="4"/>
        <v>#DIV/0!</v>
      </c>
      <c r="K42" s="135">
        <v>30</v>
      </c>
    </row>
    <row r="43" spans="1:11" ht="21.75" customHeight="1">
      <c r="A43" s="204" t="s">
        <v>96</v>
      </c>
      <c r="B43" s="545"/>
      <c r="C43" s="545"/>
      <c r="D43" s="548"/>
      <c r="E43" s="541"/>
      <c r="F43" s="541"/>
      <c r="G43" s="541"/>
      <c r="H43" s="546"/>
      <c r="I43" s="546" t="e">
        <f t="shared" si="3"/>
        <v>#DIV/0!</v>
      </c>
      <c r="J43" s="546" t="e">
        <f t="shared" si="4"/>
        <v>#DIV/0!</v>
      </c>
      <c r="K43" s="135">
        <v>31</v>
      </c>
    </row>
    <row r="44" spans="1:11" ht="21.75" customHeight="1">
      <c r="A44" s="204" t="s">
        <v>97</v>
      </c>
      <c r="B44" s="545"/>
      <c r="C44" s="545"/>
      <c r="D44" s="548"/>
      <c r="E44" s="541"/>
      <c r="F44" s="541"/>
      <c r="G44" s="541"/>
      <c r="H44" s="546"/>
      <c r="I44" s="546" t="e">
        <f t="shared" si="3"/>
        <v>#DIV/0!</v>
      </c>
      <c r="J44" s="546" t="e">
        <f t="shared" si="4"/>
        <v>#DIV/0!</v>
      </c>
      <c r="K44" s="135">
        <v>30</v>
      </c>
    </row>
    <row r="45" spans="1:11" ht="21.75" customHeight="1">
      <c r="A45" s="204" t="s">
        <v>98</v>
      </c>
      <c r="B45" s="545"/>
      <c r="C45" s="545"/>
      <c r="D45" s="548"/>
      <c r="E45" s="541"/>
      <c r="F45" s="541"/>
      <c r="G45" s="541"/>
      <c r="H45" s="546"/>
      <c r="I45" s="546" t="e">
        <f t="shared" si="3"/>
        <v>#DIV/0!</v>
      </c>
      <c r="J45" s="546" t="e">
        <f t="shared" si="4"/>
        <v>#DIV/0!</v>
      </c>
      <c r="K45" s="135">
        <v>31</v>
      </c>
    </row>
    <row r="46" spans="1:10" ht="21.75" customHeight="1">
      <c r="A46" s="973" t="s">
        <v>129</v>
      </c>
      <c r="B46" s="973"/>
      <c r="C46" s="973"/>
      <c r="D46" s="973"/>
      <c r="E46" s="546">
        <f>SUM(E34:E45)</f>
        <v>0</v>
      </c>
      <c r="F46" s="546">
        <f>SUM(F34:F45)</f>
        <v>0</v>
      </c>
      <c r="G46" s="546">
        <f>SUM(G34:G45)</f>
        <v>0</v>
      </c>
      <c r="H46" s="546">
        <f>SUM(H34:H45)</f>
        <v>0</v>
      </c>
      <c r="I46" s="547"/>
      <c r="J46" s="547"/>
    </row>
    <row r="47" spans="1:10" ht="21.75" customHeight="1">
      <c r="A47" s="973" t="s">
        <v>141</v>
      </c>
      <c r="B47" s="973"/>
      <c r="C47" s="973"/>
      <c r="D47" s="973"/>
      <c r="E47" s="546" t="e">
        <f aca="true" t="shared" si="5" ref="E47:J47">AVERAGE(E34:E45)</f>
        <v>#DIV/0!</v>
      </c>
      <c r="F47" s="546" t="e">
        <f t="shared" si="5"/>
        <v>#DIV/0!</v>
      </c>
      <c r="G47" s="546" t="e">
        <f t="shared" si="5"/>
        <v>#DIV/0!</v>
      </c>
      <c r="H47" s="546" t="e">
        <f t="shared" si="5"/>
        <v>#DIV/0!</v>
      </c>
      <c r="I47" s="546" t="e">
        <f t="shared" si="5"/>
        <v>#DIV/0!</v>
      </c>
      <c r="J47" s="546" t="e">
        <f t="shared" si="5"/>
        <v>#DIV/0!</v>
      </c>
    </row>
    <row r="48" spans="1:2" s="7" customFormat="1" ht="15">
      <c r="A48" s="7" t="s">
        <v>142</v>
      </c>
      <c r="B48" s="7" t="s">
        <v>143</v>
      </c>
    </row>
    <row r="49" s="7" customFormat="1" ht="15">
      <c r="B49" s="7" t="s">
        <v>144</v>
      </c>
    </row>
    <row r="50" s="7" customFormat="1" ht="15">
      <c r="B50" s="7" t="s">
        <v>145</v>
      </c>
    </row>
    <row r="51" s="7" customFormat="1" ht="15">
      <c r="B51" s="7" t="s">
        <v>395</v>
      </c>
    </row>
    <row r="52" spans="1:10" s="171" customFormat="1" ht="15.75">
      <c r="A52" s="151"/>
      <c r="B52" s="34" t="s">
        <v>26</v>
      </c>
      <c r="D52" s="172"/>
      <c r="E52" s="172"/>
      <c r="F52" s="172"/>
      <c r="G52" s="172"/>
      <c r="H52" s="172"/>
      <c r="I52" s="172"/>
      <c r="J52" s="172"/>
    </row>
    <row r="53" spans="3:9" s="171" customFormat="1" ht="18" customHeight="1">
      <c r="C53" s="34" t="s">
        <v>27</v>
      </c>
      <c r="F53" s="173"/>
      <c r="G53" s="173"/>
      <c r="H53" s="173"/>
      <c r="I53" s="173"/>
    </row>
    <row r="61" ht="18.75">
      <c r="G61" s="491"/>
    </row>
    <row r="62" ht="18.75">
      <c r="G62" s="491"/>
    </row>
    <row r="63" ht="18.75">
      <c r="G63" s="491"/>
    </row>
    <row r="64" ht="18.75">
      <c r="G64" s="491"/>
    </row>
    <row r="65" ht="18.75">
      <c r="G65" s="491"/>
    </row>
    <row r="66" ht="18.75">
      <c r="G66" s="491"/>
    </row>
    <row r="67" ht="18.75">
      <c r="G67" s="491"/>
    </row>
    <row r="68" ht="18.75">
      <c r="G68" s="491"/>
    </row>
    <row r="69" ht="18.75">
      <c r="G69" s="491"/>
    </row>
    <row r="70" ht="18.75">
      <c r="G70" s="491"/>
    </row>
    <row r="71" ht="18.75">
      <c r="G71" s="491"/>
    </row>
    <row r="72" ht="18.75">
      <c r="G72" s="491"/>
    </row>
    <row r="73" ht="18.75">
      <c r="G73" s="491"/>
    </row>
    <row r="74" ht="18.75">
      <c r="G74" s="491"/>
    </row>
  </sheetData>
  <sheetProtection/>
  <mergeCells count="22">
    <mergeCell ref="A31:A33"/>
    <mergeCell ref="I5:I7"/>
    <mergeCell ref="A20:D20"/>
    <mergeCell ref="J31:J33"/>
    <mergeCell ref="H5:H7"/>
    <mergeCell ref="J5:J7"/>
    <mergeCell ref="A47:D47"/>
    <mergeCell ref="A29:J29"/>
    <mergeCell ref="A30:C30"/>
    <mergeCell ref="D30:F30"/>
    <mergeCell ref="G30:I30"/>
    <mergeCell ref="I31:I33"/>
    <mergeCell ref="B31:E31"/>
    <mergeCell ref="F31:G31"/>
    <mergeCell ref="H31:H33"/>
    <mergeCell ref="A46:D46"/>
    <mergeCell ref="B1:C1"/>
    <mergeCell ref="A2:J2"/>
    <mergeCell ref="A5:A7"/>
    <mergeCell ref="B5:E5"/>
    <mergeCell ref="F5:G5"/>
    <mergeCell ref="A21:D21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landscape" paperSize="9" scale="92" r:id="rId2"/>
  <rowBreaks count="1" manualBreakCount="1">
    <brk id="27" max="9" man="1"/>
  </rowBreaks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3:J15"/>
  <sheetViews>
    <sheetView showGridLines="0" view="pageBreakPreview" zoomScaleSheetLayoutView="100" workbookViewId="0" topLeftCell="A1">
      <selection activeCell="H14" sqref="H14"/>
    </sheetView>
  </sheetViews>
  <sheetFormatPr defaultColWidth="9.00390625" defaultRowHeight="14.25"/>
  <cols>
    <col min="1" max="1" width="6.25390625" style="135" customWidth="1"/>
    <col min="2" max="4" width="9.625" style="135" customWidth="1"/>
    <col min="5" max="5" width="11.875" style="135" customWidth="1"/>
    <col min="6" max="6" width="13.375" style="135" customWidth="1"/>
    <col min="7" max="7" width="14.375" style="135" customWidth="1"/>
    <col min="8" max="8" width="15.375" style="135" customWidth="1"/>
    <col min="9" max="9" width="15.25390625" style="135" customWidth="1"/>
    <col min="10" max="10" width="14.625" style="135" customWidth="1"/>
    <col min="11" max="16384" width="9.00390625" style="135" customWidth="1"/>
  </cols>
  <sheetData>
    <row r="13" spans="1:10" ht="48.75">
      <c r="A13" s="932" t="s">
        <v>21</v>
      </c>
      <c r="B13" s="932"/>
      <c r="C13" s="932"/>
      <c r="D13" s="932"/>
      <c r="E13" s="932"/>
      <c r="F13" s="932"/>
      <c r="G13" s="932"/>
      <c r="H13" s="334"/>
      <c r="I13" s="334"/>
      <c r="J13" s="334"/>
    </row>
    <row r="14" spans="1:7" ht="45.75">
      <c r="A14" s="933" t="s">
        <v>3</v>
      </c>
      <c r="B14" s="933"/>
      <c r="C14" s="933"/>
      <c r="D14" s="933"/>
      <c r="E14" s="933"/>
      <c r="F14" s="933"/>
      <c r="G14" s="933"/>
    </row>
    <row r="15" spans="1:7" ht="45.75">
      <c r="A15" s="933" t="s">
        <v>166</v>
      </c>
      <c r="B15" s="933"/>
      <c r="C15" s="933"/>
      <c r="D15" s="933"/>
      <c r="E15" s="933"/>
      <c r="F15" s="933"/>
      <c r="G15" s="933"/>
    </row>
  </sheetData>
  <sheetProtection/>
  <mergeCells count="3">
    <mergeCell ref="A13:G13"/>
    <mergeCell ref="A14:G14"/>
    <mergeCell ref="A15:G15"/>
  </mergeCells>
  <printOptions/>
  <pageMargins left="0.984251968503937" right="0.7874015748031497" top="0.7874015748031497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30"/>
  <sheetViews>
    <sheetView showGridLines="0" view="pageBreakPreview" zoomScaleSheetLayoutView="100" workbookViewId="0" topLeftCell="A19">
      <selection activeCell="N14" sqref="N14"/>
    </sheetView>
  </sheetViews>
  <sheetFormatPr defaultColWidth="9.00390625" defaultRowHeight="24.75" customHeight="1"/>
  <cols>
    <col min="1" max="1" width="4.375" style="7" customWidth="1"/>
    <col min="2" max="9" width="9.00390625" style="7" customWidth="1"/>
    <col min="10" max="10" width="5.75390625" style="7" customWidth="1"/>
    <col min="11" max="16384" width="9.00390625" style="7" customWidth="1"/>
  </cols>
  <sheetData>
    <row r="1" s="112" customFormat="1" ht="24.75" customHeight="1">
      <c r="A1" s="130" t="s">
        <v>804</v>
      </c>
    </row>
    <row r="2" s="59" customFormat="1" ht="15" customHeight="1">
      <c r="B2" s="112"/>
    </row>
    <row r="3" spans="1:10" s="59" customFormat="1" ht="24.75" customHeight="1">
      <c r="A3" s="131"/>
      <c r="B3" s="115"/>
      <c r="C3" s="115"/>
      <c r="D3" s="115"/>
      <c r="E3" s="115"/>
      <c r="F3" s="115"/>
      <c r="G3" s="115"/>
      <c r="H3" s="115"/>
      <c r="I3" s="115"/>
      <c r="J3" s="116"/>
    </row>
    <row r="4" spans="1:10" s="59" customFormat="1" ht="24.75" customHeight="1">
      <c r="A4" s="117"/>
      <c r="B4" s="43"/>
      <c r="C4" s="43"/>
      <c r="D4" s="43"/>
      <c r="E4" s="43"/>
      <c r="F4" s="43"/>
      <c r="G4" s="43"/>
      <c r="H4" s="43"/>
      <c r="I4" s="43"/>
      <c r="J4" s="120"/>
    </row>
    <row r="5" spans="1:10" s="59" customFormat="1" ht="24.75" customHeight="1">
      <c r="A5" s="117"/>
      <c r="J5" s="120"/>
    </row>
    <row r="6" spans="1:10" s="59" customFormat="1" ht="24.75" customHeight="1">
      <c r="A6" s="117"/>
      <c r="J6" s="120"/>
    </row>
    <row r="7" spans="1:10" s="59" customFormat="1" ht="24.75" customHeight="1">
      <c r="A7" s="117"/>
      <c r="J7" s="120"/>
    </row>
    <row r="8" spans="1:10" s="59" customFormat="1" ht="24.75" customHeight="1">
      <c r="A8" s="117"/>
      <c r="B8" s="43"/>
      <c r="C8" s="43"/>
      <c r="D8" s="43"/>
      <c r="E8" s="43"/>
      <c r="F8" s="43"/>
      <c r="G8" s="43"/>
      <c r="H8" s="43"/>
      <c r="I8" s="43"/>
      <c r="J8" s="120"/>
    </row>
    <row r="9" spans="1:10" s="59" customFormat="1" ht="24.75" customHeight="1">
      <c r="A9" s="117"/>
      <c r="B9" s="43"/>
      <c r="C9" s="43"/>
      <c r="D9" s="43"/>
      <c r="E9" s="43"/>
      <c r="F9" s="43"/>
      <c r="G9" s="43"/>
      <c r="H9" s="43"/>
      <c r="I9" s="43"/>
      <c r="J9" s="120"/>
    </row>
    <row r="10" spans="1:10" s="59" customFormat="1" ht="24.75" customHeight="1">
      <c r="A10" s="117"/>
      <c r="B10" s="43"/>
      <c r="C10" s="43"/>
      <c r="D10" s="43"/>
      <c r="E10" s="43"/>
      <c r="F10" s="43"/>
      <c r="G10" s="43"/>
      <c r="H10" s="43"/>
      <c r="I10" s="43"/>
      <c r="J10" s="120"/>
    </row>
    <row r="11" spans="1:10" s="59" customFormat="1" ht="24.75" customHeight="1">
      <c r="A11" s="117"/>
      <c r="B11" s="43"/>
      <c r="C11" s="43"/>
      <c r="D11" s="43"/>
      <c r="E11" s="43"/>
      <c r="F11" s="43"/>
      <c r="G11" s="43"/>
      <c r="H11" s="43"/>
      <c r="I11" s="43"/>
      <c r="J11" s="120"/>
    </row>
    <row r="12" spans="1:10" s="59" customFormat="1" ht="24.75" customHeight="1">
      <c r="A12" s="117"/>
      <c r="B12" s="43"/>
      <c r="C12" s="43"/>
      <c r="D12" s="43"/>
      <c r="E12" s="43"/>
      <c r="F12" s="43"/>
      <c r="G12" s="43"/>
      <c r="H12" s="43"/>
      <c r="I12" s="43"/>
      <c r="J12" s="120"/>
    </row>
    <row r="13" spans="1:10" s="59" customFormat="1" ht="24.75" customHeight="1">
      <c r="A13" s="117"/>
      <c r="B13" s="43"/>
      <c r="C13" s="43"/>
      <c r="D13" s="43"/>
      <c r="E13" s="43"/>
      <c r="F13" s="43"/>
      <c r="G13" s="43"/>
      <c r="H13" s="43"/>
      <c r="I13" s="43"/>
      <c r="J13" s="120"/>
    </row>
    <row r="14" spans="1:10" s="59" customFormat="1" ht="24.75" customHeight="1">
      <c r="A14" s="117"/>
      <c r="B14" s="665" t="s">
        <v>611</v>
      </c>
      <c r="C14" s="666"/>
      <c r="D14" s="666"/>
      <c r="E14" s="666"/>
      <c r="F14" s="666"/>
      <c r="G14" s="666"/>
      <c r="H14" s="666"/>
      <c r="I14" s="666"/>
      <c r="J14" s="120"/>
    </row>
    <row r="15" spans="1:10" s="59" customFormat="1" ht="24.75" customHeight="1">
      <c r="A15" s="117"/>
      <c r="B15" s="666"/>
      <c r="C15" s="666"/>
      <c r="D15" s="666"/>
      <c r="E15" s="666"/>
      <c r="F15" s="666"/>
      <c r="G15" s="666"/>
      <c r="H15" s="666"/>
      <c r="I15" s="666"/>
      <c r="J15" s="120"/>
    </row>
    <row r="16" spans="1:10" s="59" customFormat="1" ht="24.75" customHeight="1">
      <c r="A16" s="117"/>
      <c r="B16" s="666"/>
      <c r="C16" s="666"/>
      <c r="D16" s="666"/>
      <c r="E16" s="666"/>
      <c r="F16" s="666"/>
      <c r="G16" s="666"/>
      <c r="H16" s="666"/>
      <c r="I16" s="666"/>
      <c r="J16" s="120"/>
    </row>
    <row r="17" spans="1:10" s="59" customFormat="1" ht="24.75" customHeight="1">
      <c r="A17" s="117"/>
      <c r="B17" s="43"/>
      <c r="C17" s="43"/>
      <c r="D17" s="43"/>
      <c r="E17" s="43"/>
      <c r="F17" s="43"/>
      <c r="G17" s="43"/>
      <c r="H17" s="43"/>
      <c r="I17" s="43"/>
      <c r="J17" s="120"/>
    </row>
    <row r="18" spans="1:10" s="59" customFormat="1" ht="24.75" customHeight="1">
      <c r="A18" s="117"/>
      <c r="B18" s="43"/>
      <c r="C18" s="43"/>
      <c r="D18" s="43"/>
      <c r="E18" s="43"/>
      <c r="F18" s="43"/>
      <c r="G18" s="43"/>
      <c r="H18" s="43"/>
      <c r="I18" s="43"/>
      <c r="J18" s="120"/>
    </row>
    <row r="19" spans="1:10" s="59" customFormat="1" ht="24.75" customHeight="1">
      <c r="A19" s="117"/>
      <c r="B19" s="43"/>
      <c r="C19" s="43"/>
      <c r="D19" s="43"/>
      <c r="E19" s="43"/>
      <c r="F19" s="43"/>
      <c r="G19" s="43"/>
      <c r="H19" s="43"/>
      <c r="I19" s="43"/>
      <c r="J19" s="120"/>
    </row>
    <row r="20" spans="1:10" s="59" customFormat="1" ht="24.75" customHeight="1">
      <c r="A20" s="117"/>
      <c r="B20" s="43"/>
      <c r="C20" s="43"/>
      <c r="D20" s="43"/>
      <c r="E20" s="43"/>
      <c r="F20" s="43"/>
      <c r="G20" s="43"/>
      <c r="H20" s="43"/>
      <c r="I20" s="43"/>
      <c r="J20" s="120"/>
    </row>
    <row r="21" spans="1:10" s="59" customFormat="1" ht="24.75" customHeight="1">
      <c r="A21" s="117"/>
      <c r="B21" s="43"/>
      <c r="C21" s="43"/>
      <c r="D21" s="43"/>
      <c r="E21" s="43"/>
      <c r="F21" s="43"/>
      <c r="G21" s="43"/>
      <c r="H21" s="43"/>
      <c r="I21" s="43"/>
      <c r="J21" s="120"/>
    </row>
    <row r="22" spans="1:10" s="59" customFormat="1" ht="24.75" customHeight="1">
      <c r="A22" s="117"/>
      <c r="B22" s="43"/>
      <c r="C22" s="43"/>
      <c r="D22" s="43"/>
      <c r="E22" s="43"/>
      <c r="F22" s="43"/>
      <c r="G22" s="43"/>
      <c r="H22" s="43"/>
      <c r="I22" s="43"/>
      <c r="J22" s="120"/>
    </row>
    <row r="23" spans="1:10" s="59" customFormat="1" ht="24.75" customHeight="1">
      <c r="A23" s="117"/>
      <c r="B23" s="43"/>
      <c r="C23" s="43"/>
      <c r="D23" s="43"/>
      <c r="E23" s="43"/>
      <c r="F23" s="43"/>
      <c r="G23" s="43"/>
      <c r="H23" s="43"/>
      <c r="I23" s="43"/>
      <c r="J23" s="120"/>
    </row>
    <row r="24" spans="1:10" s="59" customFormat="1" ht="24.75" customHeight="1">
      <c r="A24" s="117"/>
      <c r="B24" s="43"/>
      <c r="C24" s="43"/>
      <c r="D24" s="43"/>
      <c r="E24" s="43"/>
      <c r="F24" s="43"/>
      <c r="G24" s="43"/>
      <c r="H24" s="43"/>
      <c r="I24" s="43"/>
      <c r="J24" s="120"/>
    </row>
    <row r="25" spans="1:10" s="59" customFormat="1" ht="24.75" customHeight="1">
      <c r="A25" s="117"/>
      <c r="B25" s="43"/>
      <c r="C25" s="43"/>
      <c r="D25" s="43"/>
      <c r="E25" s="43"/>
      <c r="F25" s="43"/>
      <c r="G25" s="43"/>
      <c r="H25" s="43"/>
      <c r="I25" s="43"/>
      <c r="J25" s="120"/>
    </row>
    <row r="26" spans="1:10" s="59" customFormat="1" ht="24.75" customHeight="1">
      <c r="A26" s="117"/>
      <c r="B26" s="43"/>
      <c r="C26" s="43"/>
      <c r="D26" s="75"/>
      <c r="E26" s="43"/>
      <c r="F26" s="43"/>
      <c r="G26" s="43"/>
      <c r="H26" s="43"/>
      <c r="I26" s="43"/>
      <c r="J26" s="120"/>
    </row>
    <row r="27" spans="1:10" s="59" customFormat="1" ht="24.75" customHeight="1">
      <c r="A27" s="123"/>
      <c r="B27" s="124"/>
      <c r="C27" s="124"/>
      <c r="D27" s="132"/>
      <c r="E27" s="124"/>
      <c r="F27" s="124"/>
      <c r="G27" s="124"/>
      <c r="H27" s="124"/>
      <c r="I27" s="124"/>
      <c r="J27" s="133"/>
    </row>
    <row r="28" spans="2:10" s="34" customFormat="1" ht="21">
      <c r="B28" s="668" t="s">
        <v>683</v>
      </c>
      <c r="C28" s="668"/>
      <c r="D28" s="668"/>
      <c r="E28" s="668"/>
      <c r="F28" s="668"/>
      <c r="G28" s="668"/>
      <c r="H28" s="668"/>
      <c r="I28" s="668"/>
      <c r="J28" s="668"/>
    </row>
    <row r="29" spans="1:10" s="614" customFormat="1" ht="24" customHeight="1">
      <c r="A29" s="669" t="s">
        <v>745</v>
      </c>
      <c r="B29" s="669"/>
      <c r="C29" s="669"/>
      <c r="D29" s="669"/>
      <c r="E29" s="669"/>
      <c r="F29" s="669"/>
      <c r="G29" s="669"/>
      <c r="H29" s="669"/>
      <c r="I29" s="669"/>
      <c r="J29" s="669"/>
    </row>
    <row r="30" spans="1:10" s="614" customFormat="1" ht="21">
      <c r="A30" s="73"/>
      <c r="B30" s="134"/>
      <c r="C30" s="73"/>
      <c r="D30" s="73"/>
      <c r="E30" s="73"/>
      <c r="F30" s="73"/>
      <c r="G30" s="73"/>
      <c r="H30" s="615"/>
      <c r="I30" s="615"/>
      <c r="J30" s="615"/>
    </row>
    <row r="31" s="34" customFormat="1" ht="24.75" customHeight="1"/>
  </sheetData>
  <sheetProtection/>
  <mergeCells count="3">
    <mergeCell ref="B14:I16"/>
    <mergeCell ref="B28:J28"/>
    <mergeCell ref="A29:J29"/>
  </mergeCells>
  <printOptions/>
  <pageMargins left="0.7874015748031497" right="0.5905511811023623" top="0.7874015748031497" bottom="0.5905511811023623" header="0.31496062992125984" footer="0.31496062992125984"/>
  <pageSetup horizontalDpi="300" verticalDpi="300" orientation="portrait" paperSize="9" r:id="rId1"/>
  <headerFooter>
    <oddFooter>&amp;C&amp;"TH SarabunPSK,Bold"&amp;16 4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AH77"/>
  <sheetViews>
    <sheetView showGridLines="0" view="pageBreakPreview" zoomScaleSheetLayoutView="100" workbookViewId="0" topLeftCell="A1">
      <selection activeCell="U14" sqref="U14"/>
    </sheetView>
  </sheetViews>
  <sheetFormatPr defaultColWidth="9.00390625" defaultRowHeight="14.25"/>
  <cols>
    <col min="1" max="1" width="9.375" style="135" customWidth="1"/>
    <col min="2" max="2" width="8.00390625" style="135" customWidth="1"/>
    <col min="3" max="14" width="7.75390625" style="135" customWidth="1"/>
    <col min="15" max="15" width="8.375" style="135" customWidth="1"/>
    <col min="16" max="16" width="9.125" style="135" customWidth="1"/>
    <col min="17" max="17" width="11.375" style="135" customWidth="1"/>
    <col min="18" max="19" width="9.125" style="273" customWidth="1"/>
    <col min="20" max="16384" width="9.00390625" style="135" customWidth="1"/>
  </cols>
  <sheetData>
    <row r="1" spans="1:19" s="23" customFormat="1" ht="21">
      <c r="A1" s="103" t="s">
        <v>4</v>
      </c>
      <c r="R1" s="24"/>
      <c r="S1" s="24"/>
    </row>
    <row r="2" spans="1:19" s="23" customFormat="1" ht="21">
      <c r="A2" s="759" t="s">
        <v>859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24"/>
      <c r="S2" s="24"/>
    </row>
    <row r="3" ht="10.5" customHeight="1"/>
    <row r="4" spans="1:34" ht="18.75">
      <c r="A4" s="387" t="s">
        <v>146</v>
      </c>
      <c r="B4" s="387" t="s">
        <v>148</v>
      </c>
      <c r="C4" s="977" t="s">
        <v>150</v>
      </c>
      <c r="D4" s="977"/>
      <c r="E4" s="977"/>
      <c r="F4" s="977"/>
      <c r="G4" s="977"/>
      <c r="H4" s="977"/>
      <c r="I4" s="977"/>
      <c r="J4" s="977"/>
      <c r="K4" s="977"/>
      <c r="L4" s="977"/>
      <c r="M4" s="977"/>
      <c r="N4" s="977"/>
      <c r="O4" s="977"/>
      <c r="P4" s="389" t="s">
        <v>152</v>
      </c>
      <c r="Q4" s="390" t="s">
        <v>153</v>
      </c>
      <c r="R4" s="273" t="s">
        <v>353</v>
      </c>
      <c r="S4" s="273" t="s">
        <v>353</v>
      </c>
      <c r="V4" s="977" t="s">
        <v>150</v>
      </c>
      <c r="W4" s="977"/>
      <c r="X4" s="977"/>
      <c r="Y4" s="977"/>
      <c r="Z4" s="977"/>
      <c r="AA4" s="977"/>
      <c r="AB4" s="977"/>
      <c r="AC4" s="977"/>
      <c r="AD4" s="977"/>
      <c r="AE4" s="977"/>
      <c r="AF4" s="977"/>
      <c r="AG4" s="977"/>
      <c r="AH4" s="977"/>
    </row>
    <row r="5" spans="1:34" ht="18.75">
      <c r="A5" s="391" t="s">
        <v>147</v>
      </c>
      <c r="B5" s="391" t="s">
        <v>149</v>
      </c>
      <c r="C5" s="388" t="s">
        <v>87</v>
      </c>
      <c r="D5" s="388" t="s">
        <v>88</v>
      </c>
      <c r="E5" s="388" t="s">
        <v>89</v>
      </c>
      <c r="F5" s="388" t="s">
        <v>90</v>
      </c>
      <c r="G5" s="388" t="s">
        <v>91</v>
      </c>
      <c r="H5" s="388" t="s">
        <v>92</v>
      </c>
      <c r="I5" s="388" t="s">
        <v>93</v>
      </c>
      <c r="J5" s="388" t="s">
        <v>94</v>
      </c>
      <c r="K5" s="388" t="s">
        <v>95</v>
      </c>
      <c r="L5" s="388" t="s">
        <v>96</v>
      </c>
      <c r="M5" s="388" t="s">
        <v>97</v>
      </c>
      <c r="N5" s="388" t="s">
        <v>98</v>
      </c>
      <c r="O5" s="392" t="s">
        <v>129</v>
      </c>
      <c r="P5" s="393" t="s">
        <v>151</v>
      </c>
      <c r="Q5" s="394" t="s">
        <v>154</v>
      </c>
      <c r="R5" s="273" t="s">
        <v>354</v>
      </c>
      <c r="S5" s="273" t="s">
        <v>355</v>
      </c>
      <c r="V5" s="387" t="s">
        <v>87</v>
      </c>
      <c r="W5" s="387" t="s">
        <v>88</v>
      </c>
      <c r="X5" s="387" t="s">
        <v>89</v>
      </c>
      <c r="Y5" s="387" t="s">
        <v>90</v>
      </c>
      <c r="Z5" s="387" t="s">
        <v>91</v>
      </c>
      <c r="AA5" s="387" t="s">
        <v>92</v>
      </c>
      <c r="AB5" s="387" t="s">
        <v>93</v>
      </c>
      <c r="AC5" s="387" t="s">
        <v>94</v>
      </c>
      <c r="AD5" s="387" t="s">
        <v>95</v>
      </c>
      <c r="AE5" s="387" t="s">
        <v>96</v>
      </c>
      <c r="AF5" s="387" t="s">
        <v>97</v>
      </c>
      <c r="AG5" s="387" t="s">
        <v>98</v>
      </c>
      <c r="AH5" s="484" t="s">
        <v>129</v>
      </c>
    </row>
    <row r="6" spans="1:34" ht="18.75">
      <c r="A6" s="395" t="s">
        <v>155</v>
      </c>
      <c r="B6" s="396" t="s">
        <v>156</v>
      </c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554">
        <f>SUM(C6:N6)</f>
        <v>0</v>
      </c>
      <c r="P6" s="398">
        <v>39.77</v>
      </c>
      <c r="Q6" s="562">
        <f>O6*P6</f>
        <v>0</v>
      </c>
      <c r="R6" s="399" t="e">
        <f>O7/O6</f>
        <v>#DIV/0!</v>
      </c>
      <c r="S6" s="399" t="e">
        <f>O7/Q6</f>
        <v>#DIV/0!</v>
      </c>
      <c r="U6" s="184" t="s">
        <v>861</v>
      </c>
      <c r="V6" s="222">
        <f>(C6*$P$6)+(C8*$P$8)+($C$10*$P$10)+(C12*$P$12)+(C14*$P$14)+(C16*$P$16)</f>
        <v>0</v>
      </c>
      <c r="W6" s="222">
        <f>(D6*$P$6)+(D8*$P$8)+($D$10*$P$10)+(D12*$P$12)+(D14*$P$14)+(D16*$P$16)</f>
        <v>0</v>
      </c>
      <c r="X6" s="222">
        <f>(E6*$P$6)+(E8*$P$8)+($E$10*$P$10)+(E12*$P$12)+(E14*$P$14)+(E16*$P$16)</f>
        <v>0</v>
      </c>
      <c r="Y6" s="222">
        <f>(F6*$P$6)+(F8*$P$8)+($F$10*$P$10)+(F12*$P$12)+(F14*$P$14)+(F16*$P$16)</f>
        <v>0</v>
      </c>
      <c r="Z6" s="222">
        <f>(G6*$P$6)+(G8*$P$8)+($G$10*$P$10)+(G12*$P$12)+(G14*$P$14)+(G16*$P$16)</f>
        <v>0</v>
      </c>
      <c r="AA6" s="222">
        <f>(H6*$P$6)+(H8*$P$8)+($H$10*$P$10)+(H12*$P$12)+(H14*$P$14)+(H16*$P$16)</f>
        <v>0</v>
      </c>
      <c r="AB6" s="222">
        <f>(I6*$P$6)+(I8*$P$8)+($I$10*$P$10)+(I12*$P$12)+(I14*$P$14)+(I16*$P$16)</f>
        <v>0</v>
      </c>
      <c r="AC6" s="222">
        <f>(J6*$P$6)+(J8*$P$8)+($J$10*$P$10)+(J12*$P$12)+(J14*$P$14)+(J16*$P$16)</f>
        <v>0</v>
      </c>
      <c r="AD6" s="222">
        <f>(K6*$P$6)+(K8*$P$8)+($K$10*$P$10)+(K12*$P$12)+(K14*$P$14)+(K16*$P$16)</f>
        <v>0</v>
      </c>
      <c r="AE6" s="222">
        <f>(L6*$P$6)+(L8*$P$8)+($L$10*$P$10)+(L12*$P$12)+(L14*$P$14)+(L16*$P$16)</f>
        <v>0</v>
      </c>
      <c r="AF6" s="222">
        <f>(M6*$P$6)+(M8*$P$8)+($M$10*$P$10)+(M12*$P$12)+(M14*$P$14)+(M16*$P$16)</f>
        <v>0</v>
      </c>
      <c r="AG6" s="222">
        <f>(N6*$P$6)+(N8*$P$8)+($N$10*$P$10)+(N12*$P$12)+(N14*$P$14)+(N16*$P$16)</f>
        <v>0</v>
      </c>
      <c r="AH6" s="222">
        <f>(O6*$P$6)+(O8*$P$8)+($C$10*$P$10)+(O12*$P$12)+(O14*$P$14)+(O16*$P$16)</f>
        <v>0</v>
      </c>
    </row>
    <row r="7" spans="1:34" ht="18.75">
      <c r="A7" s="400" t="s">
        <v>396</v>
      </c>
      <c r="B7" s="396" t="s">
        <v>157</v>
      </c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554">
        <f aca="true" t="shared" si="0" ref="O7:O22">SUM(C7:N7)</f>
        <v>0</v>
      </c>
      <c r="P7" s="402"/>
      <c r="Q7" s="563"/>
      <c r="U7" s="184" t="s">
        <v>862</v>
      </c>
      <c r="V7" s="222">
        <f>(C32*$P$32)+(C34*$P$34)+(C36*$P$36)+(C38*$P$38)+(C40*$P$40)+(C42*$P$42)</f>
        <v>0</v>
      </c>
      <c r="W7" s="222">
        <f aca="true" t="shared" si="1" ref="W7:AH7">(D32*$P$32)+(D34*$P$34)+(D36*$P$36)+(D38*$P$38)+(D40*$P$40)+(D42*$P$42)</f>
        <v>0</v>
      </c>
      <c r="X7" s="222">
        <f t="shared" si="1"/>
        <v>0</v>
      </c>
      <c r="Y7" s="222">
        <f t="shared" si="1"/>
        <v>0</v>
      </c>
      <c r="Z7" s="222">
        <f t="shared" si="1"/>
        <v>0</v>
      </c>
      <c r="AA7" s="222">
        <f t="shared" si="1"/>
        <v>0</v>
      </c>
      <c r="AB7" s="222">
        <f t="shared" si="1"/>
        <v>0</v>
      </c>
      <c r="AC7" s="222">
        <f t="shared" si="1"/>
        <v>0</v>
      </c>
      <c r="AD7" s="222">
        <f t="shared" si="1"/>
        <v>0</v>
      </c>
      <c r="AE7" s="222">
        <f t="shared" si="1"/>
        <v>0</v>
      </c>
      <c r="AF7" s="222">
        <f t="shared" si="1"/>
        <v>0</v>
      </c>
      <c r="AG7" s="222">
        <f t="shared" si="1"/>
        <v>0</v>
      </c>
      <c r="AH7" s="222">
        <f t="shared" si="1"/>
        <v>0</v>
      </c>
    </row>
    <row r="8" spans="1:19" ht="18.75">
      <c r="A8" s="975" t="s">
        <v>158</v>
      </c>
      <c r="B8" s="396" t="s">
        <v>156</v>
      </c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554">
        <f t="shared" si="0"/>
        <v>0</v>
      </c>
      <c r="P8" s="398">
        <v>36.42</v>
      </c>
      <c r="Q8" s="562">
        <f>O8*P8</f>
        <v>0</v>
      </c>
      <c r="R8" s="399" t="e">
        <f>O9/O8</f>
        <v>#DIV/0!</v>
      </c>
      <c r="S8" s="399" t="e">
        <f>O9/Q8</f>
        <v>#DIV/0!</v>
      </c>
    </row>
    <row r="9" spans="1:17" ht="18.75">
      <c r="A9" s="975"/>
      <c r="B9" s="396" t="s">
        <v>157</v>
      </c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554">
        <f t="shared" si="0"/>
        <v>0</v>
      </c>
      <c r="P9" s="402"/>
      <c r="Q9" s="563"/>
    </row>
    <row r="10" spans="1:19" ht="21" customHeight="1">
      <c r="A10" s="976" t="s">
        <v>159</v>
      </c>
      <c r="B10" s="396" t="s">
        <v>160</v>
      </c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554">
        <f t="shared" si="0"/>
        <v>0</v>
      </c>
      <c r="P10" s="398">
        <v>50.23</v>
      </c>
      <c r="Q10" s="562">
        <f>O10*P10</f>
        <v>0</v>
      </c>
      <c r="R10" s="399" t="e">
        <f>O11/O10</f>
        <v>#DIV/0!</v>
      </c>
      <c r="S10" s="399" t="e">
        <f>O11/Q10</f>
        <v>#DIV/0!</v>
      </c>
    </row>
    <row r="11" spans="1:17" ht="21" customHeight="1">
      <c r="A11" s="976"/>
      <c r="B11" s="396" t="s">
        <v>157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554">
        <f t="shared" si="0"/>
        <v>0</v>
      </c>
      <c r="P11" s="402"/>
      <c r="Q11" s="563"/>
    </row>
    <row r="12" spans="1:19" ht="21" customHeight="1">
      <c r="A12" s="975" t="s">
        <v>162</v>
      </c>
      <c r="B12" s="396" t="s">
        <v>161</v>
      </c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554">
        <f t="shared" si="0"/>
        <v>0</v>
      </c>
      <c r="P12" s="398">
        <v>1055</v>
      </c>
      <c r="Q12" s="562">
        <f>O12*P12</f>
        <v>0</v>
      </c>
      <c r="R12" s="399" t="e">
        <f>O13/O12</f>
        <v>#DIV/0!</v>
      </c>
      <c r="S12" s="399" t="e">
        <f>O13/Q12</f>
        <v>#DIV/0!</v>
      </c>
    </row>
    <row r="13" spans="1:17" ht="21" customHeight="1">
      <c r="A13" s="975"/>
      <c r="B13" s="396" t="s">
        <v>157</v>
      </c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554">
        <f t="shared" si="0"/>
        <v>0</v>
      </c>
      <c r="P13" s="402"/>
      <c r="Q13" s="563"/>
    </row>
    <row r="14" spans="1:19" ht="21" customHeight="1">
      <c r="A14" s="395" t="s">
        <v>163</v>
      </c>
      <c r="B14" s="396" t="s">
        <v>164</v>
      </c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554">
        <f t="shared" si="0"/>
        <v>0</v>
      </c>
      <c r="P14" s="398">
        <v>26370</v>
      </c>
      <c r="Q14" s="562">
        <f>O14*P14</f>
        <v>0</v>
      </c>
      <c r="R14" s="399" t="e">
        <f>O15/O14</f>
        <v>#DIV/0!</v>
      </c>
      <c r="S14" s="399" t="e">
        <f>O15/Q14</f>
        <v>#DIV/0!</v>
      </c>
    </row>
    <row r="15" spans="1:17" ht="18.75">
      <c r="A15" s="400" t="s">
        <v>170</v>
      </c>
      <c r="B15" s="396" t="s">
        <v>157</v>
      </c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554">
        <f t="shared" si="0"/>
        <v>0</v>
      </c>
      <c r="P15" s="402"/>
      <c r="Q15" s="563"/>
    </row>
    <row r="16" spans="1:19" ht="18.75">
      <c r="A16" s="604" t="s">
        <v>743</v>
      </c>
      <c r="B16" s="396" t="s">
        <v>164</v>
      </c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554">
        <f t="shared" si="0"/>
        <v>0</v>
      </c>
      <c r="P16" s="398"/>
      <c r="Q16" s="562">
        <f>O16*P16</f>
        <v>0</v>
      </c>
      <c r="R16" s="399" t="e">
        <f>O17/O16</f>
        <v>#DIV/0!</v>
      </c>
      <c r="S16" s="399" t="e">
        <f>O17/Q16</f>
        <v>#DIV/0!</v>
      </c>
    </row>
    <row r="17" spans="1:17" ht="19.5">
      <c r="A17" s="403" t="s">
        <v>706</v>
      </c>
      <c r="B17" s="396" t="s">
        <v>157</v>
      </c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554">
        <f t="shared" si="0"/>
        <v>0</v>
      </c>
      <c r="P17" s="402"/>
      <c r="Q17" s="563"/>
    </row>
    <row r="18" spans="1:19" ht="18.75">
      <c r="A18" s="975" t="s">
        <v>100</v>
      </c>
      <c r="B18" s="396" t="s">
        <v>167</v>
      </c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554">
        <f t="shared" si="0"/>
        <v>0</v>
      </c>
      <c r="P18" s="398"/>
      <c r="Q18" s="562">
        <f>O18*P18</f>
        <v>0</v>
      </c>
      <c r="R18" s="399" t="e">
        <f>O19/O18</f>
        <v>#DIV/0!</v>
      </c>
      <c r="S18" s="399" t="e">
        <f>O19/Q18</f>
        <v>#DIV/0!</v>
      </c>
    </row>
    <row r="19" spans="1:17" ht="18.75">
      <c r="A19" s="975"/>
      <c r="B19" s="396" t="s">
        <v>157</v>
      </c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554">
        <f t="shared" si="0"/>
        <v>0</v>
      </c>
      <c r="P19" s="404"/>
      <c r="Q19" s="563"/>
    </row>
    <row r="20" spans="1:17" ht="18.75">
      <c r="A20" s="977" t="s">
        <v>165</v>
      </c>
      <c r="B20" s="977"/>
      <c r="C20" s="977"/>
      <c r="D20" s="977"/>
      <c r="E20" s="977"/>
      <c r="F20" s="977"/>
      <c r="G20" s="977"/>
      <c r="H20" s="977"/>
      <c r="I20" s="977"/>
      <c r="J20" s="977"/>
      <c r="K20" s="977"/>
      <c r="L20" s="977"/>
      <c r="M20" s="977"/>
      <c r="N20" s="977"/>
      <c r="O20" s="977"/>
      <c r="P20" s="977"/>
      <c r="Q20" s="596">
        <f>Q6+Q8+Q10</f>
        <v>0</v>
      </c>
    </row>
    <row r="21" spans="1:19" ht="18.75">
      <c r="A21" s="976" t="s">
        <v>166</v>
      </c>
      <c r="B21" s="396" t="s">
        <v>356</v>
      </c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554">
        <f t="shared" si="0"/>
        <v>0</v>
      </c>
      <c r="P21" s="398"/>
      <c r="Q21" s="562">
        <f>O21*P21</f>
        <v>0</v>
      </c>
      <c r="R21" s="399" t="e">
        <f>O22/O21</f>
        <v>#DIV/0!</v>
      </c>
      <c r="S21" s="399" t="e">
        <f>O22/Q21</f>
        <v>#DIV/0!</v>
      </c>
    </row>
    <row r="22" spans="1:17" ht="18.75">
      <c r="A22" s="976"/>
      <c r="B22" s="396" t="s">
        <v>157</v>
      </c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554">
        <f t="shared" si="0"/>
        <v>0</v>
      </c>
      <c r="P22" s="404"/>
      <c r="Q22" s="563"/>
    </row>
    <row r="23" spans="1:17" ht="18.75">
      <c r="A23" s="764" t="s">
        <v>168</v>
      </c>
      <c r="B23" s="764"/>
      <c r="C23" s="764"/>
      <c r="D23" s="764"/>
      <c r="E23" s="764"/>
      <c r="F23" s="764"/>
      <c r="G23" s="764"/>
      <c r="H23" s="764"/>
      <c r="I23" s="764"/>
      <c r="J23" s="764"/>
      <c r="K23" s="764"/>
      <c r="L23" s="764"/>
      <c r="M23" s="764"/>
      <c r="N23" s="764"/>
      <c r="O23" s="764"/>
      <c r="P23" s="764"/>
      <c r="Q23" s="597">
        <v>0</v>
      </c>
    </row>
    <row r="24" spans="1:17" ht="18.75">
      <c r="A24" s="764" t="s">
        <v>169</v>
      </c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597">
        <f>Q23+Q20</f>
        <v>0</v>
      </c>
    </row>
    <row r="25" spans="1:2" ht="18.75">
      <c r="A25" s="405" t="s">
        <v>592</v>
      </c>
      <c r="B25" s="206" t="s">
        <v>573</v>
      </c>
    </row>
    <row r="26" spans="1:2" ht="18.75">
      <c r="A26" s="405"/>
      <c r="B26" s="206"/>
    </row>
    <row r="27" spans="1:2" ht="21">
      <c r="A27" s="477" t="s">
        <v>4</v>
      </c>
      <c r="B27" s="206"/>
    </row>
    <row r="28" spans="1:19" s="23" customFormat="1" ht="21">
      <c r="A28" s="759" t="s">
        <v>860</v>
      </c>
      <c r="B28" s="759"/>
      <c r="C28" s="759"/>
      <c r="D28" s="759"/>
      <c r="E28" s="759"/>
      <c r="F28" s="759"/>
      <c r="G28" s="759"/>
      <c r="H28" s="759"/>
      <c r="I28" s="759"/>
      <c r="J28" s="759"/>
      <c r="K28" s="759"/>
      <c r="L28" s="759"/>
      <c r="M28" s="759"/>
      <c r="N28" s="759"/>
      <c r="O28" s="759"/>
      <c r="P28" s="759"/>
      <c r="Q28" s="759"/>
      <c r="R28" s="24"/>
      <c r="S28" s="24"/>
    </row>
    <row r="29" ht="10.5" customHeight="1"/>
    <row r="30" spans="1:19" ht="18.75">
      <c r="A30" s="387" t="s">
        <v>146</v>
      </c>
      <c r="B30" s="387" t="s">
        <v>148</v>
      </c>
      <c r="C30" s="977" t="s">
        <v>150</v>
      </c>
      <c r="D30" s="977"/>
      <c r="E30" s="977"/>
      <c r="F30" s="977"/>
      <c r="G30" s="977"/>
      <c r="H30" s="977"/>
      <c r="I30" s="977"/>
      <c r="J30" s="977"/>
      <c r="K30" s="977"/>
      <c r="L30" s="977"/>
      <c r="M30" s="977"/>
      <c r="N30" s="977"/>
      <c r="O30" s="977"/>
      <c r="P30" s="389" t="s">
        <v>152</v>
      </c>
      <c r="Q30" s="390" t="s">
        <v>153</v>
      </c>
      <c r="R30" s="273" t="s">
        <v>353</v>
      </c>
      <c r="S30" s="273" t="s">
        <v>353</v>
      </c>
    </row>
    <row r="31" spans="1:19" ht="18.75">
      <c r="A31" s="391" t="s">
        <v>147</v>
      </c>
      <c r="B31" s="391" t="s">
        <v>149</v>
      </c>
      <c r="C31" s="388" t="s">
        <v>87</v>
      </c>
      <c r="D31" s="388" t="s">
        <v>88</v>
      </c>
      <c r="E31" s="388" t="s">
        <v>89</v>
      </c>
      <c r="F31" s="388" t="s">
        <v>90</v>
      </c>
      <c r="G31" s="388" t="s">
        <v>91</v>
      </c>
      <c r="H31" s="388" t="s">
        <v>92</v>
      </c>
      <c r="I31" s="388" t="s">
        <v>93</v>
      </c>
      <c r="J31" s="388" t="s">
        <v>94</v>
      </c>
      <c r="K31" s="388" t="s">
        <v>95</v>
      </c>
      <c r="L31" s="388" t="s">
        <v>96</v>
      </c>
      <c r="M31" s="388" t="s">
        <v>97</v>
      </c>
      <c r="N31" s="388" t="s">
        <v>98</v>
      </c>
      <c r="O31" s="392" t="s">
        <v>129</v>
      </c>
      <c r="P31" s="393" t="s">
        <v>151</v>
      </c>
      <c r="Q31" s="394" t="s">
        <v>154</v>
      </c>
      <c r="R31" s="273" t="s">
        <v>354</v>
      </c>
      <c r="S31" s="273" t="s">
        <v>355</v>
      </c>
    </row>
    <row r="32" spans="1:19" ht="18.75">
      <c r="A32" s="395" t="s">
        <v>155</v>
      </c>
      <c r="B32" s="396" t="s">
        <v>156</v>
      </c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554">
        <f>SUM(C32:N32)</f>
        <v>0</v>
      </c>
      <c r="P32" s="398">
        <v>39.77</v>
      </c>
      <c r="Q32" s="562">
        <f>O32*P32</f>
        <v>0</v>
      </c>
      <c r="R32" s="399" t="e">
        <f>O33/O32</f>
        <v>#DIV/0!</v>
      </c>
      <c r="S32" s="399" t="e">
        <f>O33/Q32</f>
        <v>#DIV/0!</v>
      </c>
    </row>
    <row r="33" spans="1:17" ht="18.75">
      <c r="A33" s="400" t="s">
        <v>396</v>
      </c>
      <c r="B33" s="396" t="s">
        <v>157</v>
      </c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4"/>
      <c r="O33" s="554">
        <f aca="true" t="shared" si="2" ref="O33:O48">SUM(C33:N33)</f>
        <v>0</v>
      </c>
      <c r="P33" s="402"/>
      <c r="Q33" s="563"/>
    </row>
    <row r="34" spans="1:19" ht="18.75">
      <c r="A34" s="975" t="s">
        <v>158</v>
      </c>
      <c r="B34" s="396" t="s">
        <v>156</v>
      </c>
      <c r="C34" s="493"/>
      <c r="D34" s="493"/>
      <c r="E34" s="493"/>
      <c r="F34" s="493"/>
      <c r="G34" s="493"/>
      <c r="H34" s="493"/>
      <c r="I34" s="493"/>
      <c r="J34" s="493"/>
      <c r="K34" s="493"/>
      <c r="L34" s="493"/>
      <c r="M34" s="493"/>
      <c r="N34" s="493"/>
      <c r="O34" s="554">
        <f t="shared" si="2"/>
        <v>0</v>
      </c>
      <c r="P34" s="398">
        <v>36.42</v>
      </c>
      <c r="Q34" s="562">
        <f>O34*P34</f>
        <v>0</v>
      </c>
      <c r="R34" s="399" t="e">
        <f>O35/O34</f>
        <v>#DIV/0!</v>
      </c>
      <c r="S34" s="399" t="e">
        <f>O35/Q34</f>
        <v>#DIV/0!</v>
      </c>
    </row>
    <row r="35" spans="1:17" ht="18.75">
      <c r="A35" s="975"/>
      <c r="B35" s="396" t="s">
        <v>157</v>
      </c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554">
        <f t="shared" si="2"/>
        <v>0</v>
      </c>
      <c r="P35" s="402"/>
      <c r="Q35" s="563"/>
    </row>
    <row r="36" spans="1:19" ht="21" customHeight="1">
      <c r="A36" s="976" t="s">
        <v>159</v>
      </c>
      <c r="B36" s="396" t="s">
        <v>160</v>
      </c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554">
        <f t="shared" si="2"/>
        <v>0</v>
      </c>
      <c r="P36" s="398">
        <v>50.23</v>
      </c>
      <c r="Q36" s="562">
        <f>O36*P36</f>
        <v>0</v>
      </c>
      <c r="R36" s="399" t="e">
        <f>O37/O36</f>
        <v>#DIV/0!</v>
      </c>
      <c r="S36" s="399" t="e">
        <f>O37/Q36</f>
        <v>#DIV/0!</v>
      </c>
    </row>
    <row r="37" spans="1:17" ht="21" customHeight="1">
      <c r="A37" s="976"/>
      <c r="B37" s="396" t="s">
        <v>157</v>
      </c>
      <c r="C37" s="493"/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493"/>
      <c r="O37" s="554">
        <f t="shared" si="2"/>
        <v>0</v>
      </c>
      <c r="P37" s="402"/>
      <c r="Q37" s="563"/>
    </row>
    <row r="38" spans="1:19" ht="21" customHeight="1">
      <c r="A38" s="975" t="s">
        <v>162</v>
      </c>
      <c r="B38" s="396" t="s">
        <v>161</v>
      </c>
      <c r="C38" s="493"/>
      <c r="D38" s="493"/>
      <c r="E38" s="493"/>
      <c r="F38" s="493"/>
      <c r="G38" s="493"/>
      <c r="H38" s="493"/>
      <c r="I38" s="493"/>
      <c r="J38" s="493"/>
      <c r="K38" s="493"/>
      <c r="L38" s="493"/>
      <c r="M38" s="493"/>
      <c r="N38" s="493"/>
      <c r="O38" s="554">
        <f t="shared" si="2"/>
        <v>0</v>
      </c>
      <c r="P38" s="398">
        <v>1055</v>
      </c>
      <c r="Q38" s="562">
        <f>O38*P38</f>
        <v>0</v>
      </c>
      <c r="R38" s="399" t="e">
        <f>O39/O38</f>
        <v>#DIV/0!</v>
      </c>
      <c r="S38" s="399" t="e">
        <f>O39/Q38</f>
        <v>#DIV/0!</v>
      </c>
    </row>
    <row r="39" spans="1:17" ht="21" customHeight="1">
      <c r="A39" s="975"/>
      <c r="B39" s="396" t="s">
        <v>157</v>
      </c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554">
        <f t="shared" si="2"/>
        <v>0</v>
      </c>
      <c r="P39" s="402"/>
      <c r="Q39" s="563"/>
    </row>
    <row r="40" spans="1:19" ht="21" customHeight="1">
      <c r="A40" s="395" t="s">
        <v>163</v>
      </c>
      <c r="B40" s="396" t="s">
        <v>164</v>
      </c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3"/>
      <c r="O40" s="554">
        <f t="shared" si="2"/>
        <v>0</v>
      </c>
      <c r="P40" s="398">
        <v>26370</v>
      </c>
      <c r="Q40" s="562">
        <f>O40*P40</f>
        <v>0</v>
      </c>
      <c r="R40" s="399" t="e">
        <f>O41/O40</f>
        <v>#DIV/0!</v>
      </c>
      <c r="S40" s="399" t="e">
        <f>O41/Q40</f>
        <v>#DIV/0!</v>
      </c>
    </row>
    <row r="41" spans="1:17" ht="18.75">
      <c r="A41" s="400" t="s">
        <v>170</v>
      </c>
      <c r="B41" s="396" t="s">
        <v>157</v>
      </c>
      <c r="C41" s="493"/>
      <c r="D41" s="493"/>
      <c r="E41" s="493"/>
      <c r="F41" s="493"/>
      <c r="G41" s="493"/>
      <c r="H41" s="493"/>
      <c r="I41" s="493"/>
      <c r="J41" s="493"/>
      <c r="K41" s="493"/>
      <c r="L41" s="493"/>
      <c r="M41" s="493"/>
      <c r="N41" s="493"/>
      <c r="O41" s="554">
        <f t="shared" si="2"/>
        <v>0</v>
      </c>
      <c r="P41" s="402"/>
      <c r="Q41" s="563"/>
    </row>
    <row r="42" spans="1:19" ht="18.75">
      <c r="A42" s="604" t="s">
        <v>743</v>
      </c>
      <c r="B42" s="396" t="s">
        <v>164</v>
      </c>
      <c r="C42" s="493"/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554">
        <f t="shared" si="2"/>
        <v>0</v>
      </c>
      <c r="P42" s="398"/>
      <c r="Q42" s="562">
        <f>O42*P42</f>
        <v>0</v>
      </c>
      <c r="R42" s="399" t="e">
        <f>O43/O42</f>
        <v>#DIV/0!</v>
      </c>
      <c r="S42" s="399" t="e">
        <f>O43/Q42</f>
        <v>#DIV/0!</v>
      </c>
    </row>
    <row r="43" spans="1:17" ht="19.5">
      <c r="A43" s="403" t="s">
        <v>706</v>
      </c>
      <c r="B43" s="396" t="s">
        <v>157</v>
      </c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554">
        <f t="shared" si="2"/>
        <v>0</v>
      </c>
      <c r="P43" s="402"/>
      <c r="Q43" s="563"/>
    </row>
    <row r="44" spans="1:19" ht="18.75">
      <c r="A44" s="975" t="s">
        <v>100</v>
      </c>
      <c r="B44" s="396" t="s">
        <v>167</v>
      </c>
      <c r="C44" s="493"/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554">
        <f t="shared" si="2"/>
        <v>0</v>
      </c>
      <c r="P44" s="398"/>
      <c r="Q44" s="562">
        <f>O44*P44</f>
        <v>0</v>
      </c>
      <c r="R44" s="399" t="e">
        <f>O45/O44</f>
        <v>#DIV/0!</v>
      </c>
      <c r="S44" s="399" t="e">
        <f>O45/Q44</f>
        <v>#DIV/0!</v>
      </c>
    </row>
    <row r="45" spans="1:17" ht="18.75">
      <c r="A45" s="975"/>
      <c r="B45" s="396" t="s">
        <v>157</v>
      </c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554">
        <f t="shared" si="2"/>
        <v>0</v>
      </c>
      <c r="P45" s="404"/>
      <c r="Q45" s="563"/>
    </row>
    <row r="46" spans="1:17" ht="18.75">
      <c r="A46" s="977" t="s">
        <v>165</v>
      </c>
      <c r="B46" s="977"/>
      <c r="C46" s="977"/>
      <c r="D46" s="977"/>
      <c r="E46" s="977"/>
      <c r="F46" s="977"/>
      <c r="G46" s="977"/>
      <c r="H46" s="977"/>
      <c r="I46" s="977"/>
      <c r="J46" s="977"/>
      <c r="K46" s="977"/>
      <c r="L46" s="977"/>
      <c r="M46" s="977"/>
      <c r="N46" s="977"/>
      <c r="O46" s="977"/>
      <c r="P46" s="977"/>
      <c r="Q46" s="596">
        <f>Q32+Q34+Q36</f>
        <v>0</v>
      </c>
    </row>
    <row r="47" spans="1:19" ht="18.75">
      <c r="A47" s="976" t="s">
        <v>166</v>
      </c>
      <c r="B47" s="396" t="s">
        <v>356</v>
      </c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554">
        <f t="shared" si="2"/>
        <v>0</v>
      </c>
      <c r="P47" s="398"/>
      <c r="Q47" s="562">
        <f>O47*P47</f>
        <v>0</v>
      </c>
      <c r="R47" s="399" t="e">
        <f>O48/O47</f>
        <v>#DIV/0!</v>
      </c>
      <c r="S47" s="399" t="e">
        <f>O48/Q47</f>
        <v>#DIV/0!</v>
      </c>
    </row>
    <row r="48" spans="1:17" ht="18.75">
      <c r="A48" s="976"/>
      <c r="B48" s="396" t="s">
        <v>157</v>
      </c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554">
        <f t="shared" si="2"/>
        <v>0</v>
      </c>
      <c r="P48" s="404"/>
      <c r="Q48" s="563"/>
    </row>
    <row r="49" spans="1:17" ht="18.75">
      <c r="A49" s="764" t="s">
        <v>168</v>
      </c>
      <c r="B49" s="764"/>
      <c r="C49" s="764"/>
      <c r="D49" s="764"/>
      <c r="E49" s="764"/>
      <c r="F49" s="764"/>
      <c r="G49" s="764"/>
      <c r="H49" s="764"/>
      <c r="I49" s="764"/>
      <c r="J49" s="764"/>
      <c r="K49" s="764"/>
      <c r="L49" s="764"/>
      <c r="M49" s="764"/>
      <c r="N49" s="764"/>
      <c r="O49" s="764"/>
      <c r="P49" s="764"/>
      <c r="Q49" s="597">
        <v>0</v>
      </c>
    </row>
    <row r="50" spans="1:17" ht="18.75">
      <c r="A50" s="764" t="s">
        <v>169</v>
      </c>
      <c r="B50" s="764"/>
      <c r="C50" s="764"/>
      <c r="D50" s="764"/>
      <c r="E50" s="764"/>
      <c r="F50" s="764"/>
      <c r="G50" s="764"/>
      <c r="H50" s="764"/>
      <c r="I50" s="764"/>
      <c r="J50" s="764"/>
      <c r="K50" s="764"/>
      <c r="L50" s="764"/>
      <c r="M50" s="764"/>
      <c r="N50" s="764"/>
      <c r="O50" s="764"/>
      <c r="P50" s="764"/>
      <c r="Q50" s="597">
        <f>Q49+Q46</f>
        <v>0</v>
      </c>
    </row>
    <row r="51" spans="1:2" ht="18.75">
      <c r="A51" s="405" t="s">
        <v>592</v>
      </c>
      <c r="B51" s="206" t="s">
        <v>573</v>
      </c>
    </row>
    <row r="53" spans="1:19" s="62" customFormat="1" ht="20.25" customHeight="1">
      <c r="A53" s="406" t="s">
        <v>479</v>
      </c>
      <c r="B53" s="407" t="s">
        <v>480</v>
      </c>
      <c r="C53" s="408"/>
      <c r="D53" s="407" t="s">
        <v>481</v>
      </c>
      <c r="E53" s="409"/>
      <c r="F53" s="409"/>
      <c r="R53" s="63"/>
      <c r="S53" s="63"/>
    </row>
    <row r="54" spans="1:19" s="62" customFormat="1" ht="20.25" customHeight="1">
      <c r="A54" s="410" t="s">
        <v>482</v>
      </c>
      <c r="B54" s="411" t="s">
        <v>483</v>
      </c>
      <c r="C54" s="408"/>
      <c r="D54" s="412" t="s">
        <v>484</v>
      </c>
      <c r="E54" s="409"/>
      <c r="F54" s="409"/>
      <c r="R54" s="63"/>
      <c r="S54" s="63"/>
    </row>
    <row r="55" spans="1:19" s="62" customFormat="1" ht="20.25" customHeight="1">
      <c r="A55" s="410" t="s">
        <v>485</v>
      </c>
      <c r="B55" s="411" t="s">
        <v>486</v>
      </c>
      <c r="C55" s="408"/>
      <c r="D55" s="412" t="s">
        <v>487</v>
      </c>
      <c r="E55" s="409"/>
      <c r="F55" s="409"/>
      <c r="R55" s="63"/>
      <c r="S55" s="63"/>
    </row>
    <row r="56" spans="1:19" s="62" customFormat="1" ht="20.25" customHeight="1">
      <c r="A56" s="410" t="s">
        <v>488</v>
      </c>
      <c r="B56" s="411" t="s">
        <v>489</v>
      </c>
      <c r="C56" s="408"/>
      <c r="D56" s="412" t="s">
        <v>490</v>
      </c>
      <c r="E56" s="409"/>
      <c r="F56" s="409"/>
      <c r="R56" s="63"/>
      <c r="S56" s="63"/>
    </row>
    <row r="57" spans="1:19" s="62" customFormat="1" ht="20.25" customHeight="1">
      <c r="A57" s="410" t="s">
        <v>491</v>
      </c>
      <c r="B57" s="411" t="s">
        <v>158</v>
      </c>
      <c r="C57" s="408"/>
      <c r="D57" s="411" t="s">
        <v>492</v>
      </c>
      <c r="E57" s="409"/>
      <c r="F57" s="409"/>
      <c r="R57" s="63"/>
      <c r="S57" s="63"/>
    </row>
    <row r="58" spans="1:19" s="62" customFormat="1" ht="20.25" customHeight="1">
      <c r="A58" s="410" t="s">
        <v>493</v>
      </c>
      <c r="B58" s="413" t="s">
        <v>494</v>
      </c>
      <c r="C58" s="408"/>
      <c r="D58" s="411" t="s">
        <v>495</v>
      </c>
      <c r="E58" s="409"/>
      <c r="F58" s="409"/>
      <c r="R58" s="63"/>
      <c r="S58" s="63"/>
    </row>
    <row r="59" spans="1:19" s="62" customFormat="1" ht="20.25" customHeight="1">
      <c r="A59" s="410" t="s">
        <v>496</v>
      </c>
      <c r="B59" s="411" t="s">
        <v>497</v>
      </c>
      <c r="C59" s="408"/>
      <c r="D59" s="411" t="s">
        <v>498</v>
      </c>
      <c r="E59" s="409"/>
      <c r="F59" s="409"/>
      <c r="R59" s="63"/>
      <c r="S59" s="63"/>
    </row>
    <row r="60" spans="1:19" s="62" customFormat="1" ht="20.25" customHeight="1">
      <c r="A60" s="410" t="s">
        <v>499</v>
      </c>
      <c r="B60" s="414" t="s">
        <v>500</v>
      </c>
      <c r="C60" s="408"/>
      <c r="D60" s="413" t="s">
        <v>501</v>
      </c>
      <c r="E60" s="415"/>
      <c r="F60" s="409"/>
      <c r="R60" s="63"/>
      <c r="S60" s="63"/>
    </row>
    <row r="61" spans="1:19" s="62" customFormat="1" ht="20.25" customHeight="1">
      <c r="A61" s="410" t="s">
        <v>502</v>
      </c>
      <c r="B61" s="413" t="s">
        <v>503</v>
      </c>
      <c r="C61" s="408"/>
      <c r="D61" s="411" t="s">
        <v>504</v>
      </c>
      <c r="E61" s="415"/>
      <c r="F61" s="409"/>
      <c r="R61" s="63"/>
      <c r="S61" s="63"/>
    </row>
    <row r="62" spans="1:19" s="62" customFormat="1" ht="20.25" customHeight="1">
      <c r="A62" s="410" t="s">
        <v>505</v>
      </c>
      <c r="B62" s="413" t="s">
        <v>506</v>
      </c>
      <c r="C62" s="408"/>
      <c r="D62" s="416" t="s">
        <v>507</v>
      </c>
      <c r="E62" s="415"/>
      <c r="F62" s="409"/>
      <c r="R62" s="63"/>
      <c r="S62" s="63"/>
    </row>
    <row r="63" spans="1:19" s="62" customFormat="1" ht="20.25" customHeight="1">
      <c r="A63" s="410" t="s">
        <v>508</v>
      </c>
      <c r="B63" s="413" t="s">
        <v>509</v>
      </c>
      <c r="C63" s="408"/>
      <c r="D63" s="416" t="s">
        <v>510</v>
      </c>
      <c r="E63" s="415"/>
      <c r="F63" s="409"/>
      <c r="R63" s="63"/>
      <c r="S63" s="63"/>
    </row>
    <row r="64" spans="1:19" s="62" customFormat="1" ht="20.25" customHeight="1">
      <c r="A64" s="410" t="s">
        <v>511</v>
      </c>
      <c r="B64" s="413" t="s">
        <v>512</v>
      </c>
      <c r="C64" s="408"/>
      <c r="D64" s="413" t="s">
        <v>513</v>
      </c>
      <c r="E64" s="415"/>
      <c r="F64" s="409"/>
      <c r="R64" s="63"/>
      <c r="S64" s="63"/>
    </row>
    <row r="65" spans="1:19" s="62" customFormat="1" ht="20.25" customHeight="1">
      <c r="A65" s="410" t="s">
        <v>514</v>
      </c>
      <c r="B65" s="413" t="s">
        <v>515</v>
      </c>
      <c r="C65" s="408"/>
      <c r="D65" s="413" t="s">
        <v>516</v>
      </c>
      <c r="E65" s="415"/>
      <c r="F65" s="409"/>
      <c r="R65" s="63"/>
      <c r="S65" s="63"/>
    </row>
    <row r="66" spans="1:19" s="62" customFormat="1" ht="20.25" customHeight="1">
      <c r="A66" s="410" t="s">
        <v>517</v>
      </c>
      <c r="B66" s="411" t="s">
        <v>518</v>
      </c>
      <c r="C66" s="408"/>
      <c r="D66" s="413" t="s">
        <v>519</v>
      </c>
      <c r="E66" s="415"/>
      <c r="F66" s="409"/>
      <c r="R66" s="63"/>
      <c r="S66" s="63"/>
    </row>
    <row r="67" spans="1:19" s="62" customFormat="1" ht="20.25" customHeight="1">
      <c r="A67" s="410" t="s">
        <v>520</v>
      </c>
      <c r="B67" s="411" t="s">
        <v>521</v>
      </c>
      <c r="C67" s="408"/>
      <c r="D67" s="413" t="s">
        <v>522</v>
      </c>
      <c r="E67" s="415"/>
      <c r="F67" s="409"/>
      <c r="R67" s="63"/>
      <c r="S67" s="63"/>
    </row>
    <row r="68" spans="1:19" s="62" customFormat="1" ht="20.25" customHeight="1">
      <c r="A68" s="410" t="s">
        <v>523</v>
      </c>
      <c r="B68" s="411" t="s">
        <v>524</v>
      </c>
      <c r="C68" s="408"/>
      <c r="D68" s="413" t="s">
        <v>525</v>
      </c>
      <c r="E68" s="415"/>
      <c r="F68" s="409"/>
      <c r="R68" s="63"/>
      <c r="S68" s="63"/>
    </row>
    <row r="69" spans="1:19" s="62" customFormat="1" ht="20.25" customHeight="1">
      <c r="A69" s="410" t="s">
        <v>526</v>
      </c>
      <c r="B69" s="413" t="s">
        <v>527</v>
      </c>
      <c r="C69" s="408"/>
      <c r="D69" s="413" t="s">
        <v>528</v>
      </c>
      <c r="E69" s="415"/>
      <c r="F69" s="409"/>
      <c r="R69" s="63"/>
      <c r="S69" s="63"/>
    </row>
    <row r="70" spans="1:19" s="62" customFormat="1" ht="20.25" customHeight="1">
      <c r="A70" s="410" t="s">
        <v>529</v>
      </c>
      <c r="B70" s="413" t="s">
        <v>530</v>
      </c>
      <c r="C70" s="408"/>
      <c r="D70" s="413" t="s">
        <v>531</v>
      </c>
      <c r="E70" s="415"/>
      <c r="F70" s="409"/>
      <c r="R70" s="63"/>
      <c r="S70" s="63"/>
    </row>
    <row r="71" spans="1:19" s="62" customFormat="1" ht="20.25" customHeight="1">
      <c r="A71" s="410" t="s">
        <v>532</v>
      </c>
      <c r="B71" s="413" t="s">
        <v>533</v>
      </c>
      <c r="C71" s="408"/>
      <c r="D71" s="413" t="s">
        <v>534</v>
      </c>
      <c r="E71" s="415"/>
      <c r="F71" s="409"/>
      <c r="R71" s="63"/>
      <c r="S71" s="63"/>
    </row>
    <row r="72" spans="1:19" s="62" customFormat="1" ht="20.25" customHeight="1">
      <c r="A72" s="410" t="s">
        <v>535</v>
      </c>
      <c r="B72" s="411" t="s">
        <v>536</v>
      </c>
      <c r="C72" s="408"/>
      <c r="D72" s="417" t="s">
        <v>537</v>
      </c>
      <c r="E72" s="409"/>
      <c r="F72" s="409"/>
      <c r="R72" s="63"/>
      <c r="S72" s="63"/>
    </row>
    <row r="73" spans="1:19" s="62" customFormat="1" ht="20.25" customHeight="1">
      <c r="A73" s="410" t="s">
        <v>538</v>
      </c>
      <c r="B73" s="411" t="s">
        <v>539</v>
      </c>
      <c r="C73" s="408"/>
      <c r="D73" s="411" t="s">
        <v>540</v>
      </c>
      <c r="E73" s="409"/>
      <c r="F73" s="409"/>
      <c r="R73" s="63"/>
      <c r="S73" s="63"/>
    </row>
    <row r="74" spans="1:19" s="62" customFormat="1" ht="20.25" customHeight="1">
      <c r="A74" s="410" t="s">
        <v>541</v>
      </c>
      <c r="B74" s="411" t="s">
        <v>542</v>
      </c>
      <c r="C74" s="408"/>
      <c r="D74" s="411" t="s">
        <v>543</v>
      </c>
      <c r="E74" s="409"/>
      <c r="F74" s="409"/>
      <c r="R74" s="63"/>
      <c r="S74" s="63"/>
    </row>
    <row r="75" spans="1:19" s="62" customFormat="1" ht="20.25" customHeight="1">
      <c r="A75" s="410" t="s">
        <v>544</v>
      </c>
      <c r="B75" s="413" t="s">
        <v>545</v>
      </c>
      <c r="C75" s="408"/>
      <c r="D75" s="417" t="s">
        <v>546</v>
      </c>
      <c r="E75" s="409"/>
      <c r="F75" s="409"/>
      <c r="R75" s="63"/>
      <c r="S75" s="63"/>
    </row>
    <row r="76" spans="1:19" s="62" customFormat="1" ht="20.25" customHeight="1">
      <c r="A76" s="410" t="s">
        <v>547</v>
      </c>
      <c r="B76" s="411" t="s">
        <v>548</v>
      </c>
      <c r="C76" s="408"/>
      <c r="D76" s="411" t="s">
        <v>549</v>
      </c>
      <c r="E76" s="409"/>
      <c r="F76" s="409"/>
      <c r="R76" s="63"/>
      <c r="S76" s="63"/>
    </row>
    <row r="77" spans="1:19" s="62" customFormat="1" ht="20.25" customHeight="1">
      <c r="A77" s="418" t="s">
        <v>171</v>
      </c>
      <c r="B77" s="978" t="s">
        <v>550</v>
      </c>
      <c r="C77" s="978"/>
      <c r="D77" s="978"/>
      <c r="E77" s="978"/>
      <c r="F77" s="978"/>
      <c r="G77" s="978"/>
      <c r="H77" s="978"/>
      <c r="I77" s="978"/>
      <c r="J77" s="978"/>
      <c r="K77" s="978"/>
      <c r="L77" s="978"/>
      <c r="M77" s="978"/>
      <c r="N77" s="978"/>
      <c r="O77" s="978"/>
      <c r="P77" s="978"/>
      <c r="Q77" s="978"/>
      <c r="R77" s="63"/>
      <c r="S77" s="63"/>
    </row>
  </sheetData>
  <sheetProtection/>
  <mergeCells count="22">
    <mergeCell ref="V4:AH4"/>
    <mergeCell ref="A20:P20"/>
    <mergeCell ref="A18:A19"/>
    <mergeCell ref="A49:P49"/>
    <mergeCell ref="C30:O30"/>
    <mergeCell ref="A12:A13"/>
    <mergeCell ref="B77:Q77"/>
    <mergeCell ref="A24:P24"/>
    <mergeCell ref="A50:P50"/>
    <mergeCell ref="A23:P23"/>
    <mergeCell ref="A44:A45"/>
    <mergeCell ref="A34:A35"/>
    <mergeCell ref="A46:P46"/>
    <mergeCell ref="A28:Q28"/>
    <mergeCell ref="A38:A39"/>
    <mergeCell ref="A47:A48"/>
    <mergeCell ref="A2:Q2"/>
    <mergeCell ref="A8:A9"/>
    <mergeCell ref="A10:A11"/>
    <mergeCell ref="A21:A22"/>
    <mergeCell ref="C4:O4"/>
    <mergeCell ref="A36:A37"/>
  </mergeCells>
  <printOptions/>
  <pageMargins left="0.3937007874015748" right="0.1968503937007874" top="0.7874015748031497" bottom="0.1968503937007874" header="0.31496062992125984" footer="0.31496062992125984"/>
  <pageSetup horizontalDpi="600" verticalDpi="600" orientation="landscape" paperSize="9" scale="94" r:id="rId1"/>
  <rowBreaks count="2" manualBreakCount="2">
    <brk id="26" max="16" man="1"/>
    <brk id="52" max="255" man="1"/>
  </rowBreaks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3:J15"/>
  <sheetViews>
    <sheetView showGridLines="0" view="pageBreakPreview" zoomScaleSheetLayoutView="100" workbookViewId="0" topLeftCell="A1">
      <selection activeCell="K18" sqref="K18"/>
    </sheetView>
  </sheetViews>
  <sheetFormatPr defaultColWidth="9.00390625" defaultRowHeight="14.25"/>
  <cols>
    <col min="1" max="1" width="6.25390625" style="135" customWidth="1"/>
    <col min="2" max="4" width="9.625" style="135" customWidth="1"/>
    <col min="5" max="5" width="11.875" style="135" customWidth="1"/>
    <col min="6" max="6" width="13.375" style="135" customWidth="1"/>
    <col min="7" max="7" width="14.375" style="135" customWidth="1"/>
    <col min="8" max="8" width="15.375" style="135" customWidth="1"/>
    <col min="9" max="9" width="15.25390625" style="135" customWidth="1"/>
    <col min="10" max="10" width="14.625" style="135" customWidth="1"/>
    <col min="11" max="16384" width="9.00390625" style="135" customWidth="1"/>
  </cols>
  <sheetData>
    <row r="13" spans="1:10" ht="48.75">
      <c r="A13" s="932" t="s">
        <v>22</v>
      </c>
      <c r="B13" s="932"/>
      <c r="C13" s="932"/>
      <c r="D13" s="932"/>
      <c r="E13" s="932"/>
      <c r="F13" s="932"/>
      <c r="G13" s="932"/>
      <c r="H13" s="334"/>
      <c r="I13" s="334"/>
      <c r="J13" s="334"/>
    </row>
    <row r="14" spans="1:7" ht="45.75">
      <c r="A14" s="933" t="s">
        <v>5</v>
      </c>
      <c r="B14" s="933"/>
      <c r="C14" s="933"/>
      <c r="D14" s="933"/>
      <c r="E14" s="933"/>
      <c r="F14" s="933"/>
      <c r="G14" s="933"/>
    </row>
    <row r="15" spans="1:7" ht="45.75">
      <c r="A15" s="933"/>
      <c r="B15" s="933"/>
      <c r="C15" s="933"/>
      <c r="D15" s="933"/>
      <c r="E15" s="933"/>
      <c r="F15" s="933"/>
      <c r="G15" s="933"/>
    </row>
  </sheetData>
  <sheetProtection/>
  <mergeCells count="3">
    <mergeCell ref="A13:G13"/>
    <mergeCell ref="A14:G14"/>
    <mergeCell ref="A15:G15"/>
  </mergeCells>
  <printOptions/>
  <pageMargins left="0.984251968503937" right="0.7874015748031497" top="0.7874015748031497" bottom="0.3937007874015748" header="0.31496062992125984" footer="0.31496062992125984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N46"/>
  <sheetViews>
    <sheetView showGridLines="0" view="pageBreakPreview" zoomScale="90" zoomScaleSheetLayoutView="90" workbookViewId="0" topLeftCell="A1">
      <selection activeCell="N24" sqref="N24"/>
    </sheetView>
  </sheetViews>
  <sheetFormatPr defaultColWidth="9.00390625" defaultRowHeight="14.25"/>
  <cols>
    <col min="1" max="7" width="11.625" style="135" customWidth="1"/>
    <col min="8" max="8" width="15.125" style="135" customWidth="1"/>
    <col min="9" max="10" width="11.625" style="135" customWidth="1"/>
    <col min="11" max="13" width="9.00390625" style="600" customWidth="1"/>
    <col min="14" max="14" width="9.00390625" style="595" customWidth="1"/>
    <col min="15" max="16384" width="9.00390625" style="135" customWidth="1"/>
  </cols>
  <sheetData>
    <row r="1" spans="1:14" s="23" customFormat="1" ht="21">
      <c r="A1" s="23" t="s">
        <v>807</v>
      </c>
      <c r="K1" s="598"/>
      <c r="L1" s="598"/>
      <c r="M1" s="598"/>
      <c r="N1" s="594"/>
    </row>
    <row r="2" spans="2:14" s="302" customFormat="1" ht="24">
      <c r="B2" s="894" t="s">
        <v>808</v>
      </c>
      <c r="C2" s="894"/>
      <c r="G2" s="302" t="s">
        <v>420</v>
      </c>
      <c r="H2" s="476" t="s">
        <v>814</v>
      </c>
      <c r="K2" s="599"/>
      <c r="L2" s="599"/>
      <c r="M2" s="599"/>
      <c r="N2" s="594"/>
    </row>
    <row r="3" ht="12" customHeight="1"/>
    <row r="4" spans="1:10" ht="21">
      <c r="A4" s="759" t="s">
        <v>863</v>
      </c>
      <c r="B4" s="759"/>
      <c r="C4" s="759"/>
      <c r="D4" s="759"/>
      <c r="E4" s="759"/>
      <c r="F4" s="759"/>
      <c r="G4" s="759"/>
      <c r="H4" s="759"/>
      <c r="I4" s="759"/>
      <c r="J4" s="759"/>
    </row>
    <row r="5" ht="13.5" customHeight="1"/>
    <row r="6" spans="1:10" ht="21.75" customHeight="1">
      <c r="A6" s="765" t="s">
        <v>80</v>
      </c>
      <c r="B6" s="765" t="s">
        <v>174</v>
      </c>
      <c r="C6" s="765" t="s">
        <v>172</v>
      </c>
      <c r="D6" s="765"/>
      <c r="E6" s="765"/>
      <c r="F6" s="765" t="s">
        <v>397</v>
      </c>
      <c r="G6" s="983" t="s">
        <v>398</v>
      </c>
      <c r="H6" s="984"/>
      <c r="I6" s="906" t="s">
        <v>171</v>
      </c>
      <c r="J6" s="907"/>
    </row>
    <row r="7" spans="1:10" ht="18.75">
      <c r="A7" s="765"/>
      <c r="B7" s="765"/>
      <c r="C7" s="765"/>
      <c r="D7" s="765"/>
      <c r="E7" s="765"/>
      <c r="F7" s="765"/>
      <c r="G7" s="985"/>
      <c r="H7" s="986"/>
      <c r="I7" s="981"/>
      <c r="J7" s="982"/>
    </row>
    <row r="8" spans="1:10" ht="18.75">
      <c r="A8" s="765"/>
      <c r="B8" s="765"/>
      <c r="C8" s="765"/>
      <c r="D8" s="765"/>
      <c r="E8" s="765"/>
      <c r="F8" s="765"/>
      <c r="G8" s="985"/>
      <c r="H8" s="986"/>
      <c r="I8" s="981"/>
      <c r="J8" s="982"/>
    </row>
    <row r="9" spans="1:14" ht="18.75">
      <c r="A9" s="765"/>
      <c r="B9" s="765"/>
      <c r="C9" s="213" t="s">
        <v>146</v>
      </c>
      <c r="D9" s="213" t="s">
        <v>138</v>
      </c>
      <c r="E9" s="213" t="s">
        <v>173</v>
      </c>
      <c r="F9" s="765"/>
      <c r="G9" s="987"/>
      <c r="H9" s="988"/>
      <c r="I9" s="908"/>
      <c r="J9" s="909"/>
      <c r="N9" s="603">
        <v>55</v>
      </c>
    </row>
    <row r="10" spans="1:14" ht="18.75">
      <c r="A10" s="191" t="s">
        <v>87</v>
      </c>
      <c r="B10" s="192"/>
      <c r="C10" s="419"/>
      <c r="D10" s="420"/>
      <c r="E10" s="419"/>
      <c r="F10" s="195"/>
      <c r="G10" s="979"/>
      <c r="H10" s="980"/>
      <c r="I10" s="979"/>
      <c r="J10" s="980"/>
      <c r="N10" s="603">
        <f>D10*36.42</f>
        <v>0</v>
      </c>
    </row>
    <row r="11" spans="1:14" ht="18.75">
      <c r="A11" s="191" t="s">
        <v>88</v>
      </c>
      <c r="B11" s="192"/>
      <c r="C11" s="419"/>
      <c r="D11" s="420"/>
      <c r="E11" s="419"/>
      <c r="F11" s="195"/>
      <c r="G11" s="979"/>
      <c r="H11" s="980"/>
      <c r="I11" s="979"/>
      <c r="J11" s="980"/>
      <c r="N11" s="603">
        <f aca="true" t="shared" si="0" ref="N11:N21">D11*36.42</f>
        <v>0</v>
      </c>
    </row>
    <row r="12" spans="1:14" ht="18.75">
      <c r="A12" s="191" t="s">
        <v>89</v>
      </c>
      <c r="B12" s="192"/>
      <c r="C12" s="419"/>
      <c r="D12" s="420"/>
      <c r="E12" s="419"/>
      <c r="F12" s="195"/>
      <c r="G12" s="979"/>
      <c r="H12" s="980"/>
      <c r="I12" s="979"/>
      <c r="J12" s="980"/>
      <c r="N12" s="603">
        <f t="shared" si="0"/>
        <v>0</v>
      </c>
    </row>
    <row r="13" spans="1:14" ht="18.75">
      <c r="A13" s="191" t="s">
        <v>90</v>
      </c>
      <c r="B13" s="192"/>
      <c r="C13" s="419"/>
      <c r="D13" s="420"/>
      <c r="E13" s="419"/>
      <c r="F13" s="195"/>
      <c r="G13" s="979"/>
      <c r="H13" s="980"/>
      <c r="I13" s="979"/>
      <c r="J13" s="980"/>
      <c r="N13" s="603">
        <f t="shared" si="0"/>
        <v>0</v>
      </c>
    </row>
    <row r="14" spans="1:14" ht="18.75">
      <c r="A14" s="191" t="s">
        <v>91</v>
      </c>
      <c r="B14" s="192"/>
      <c r="C14" s="419"/>
      <c r="D14" s="420"/>
      <c r="E14" s="419"/>
      <c r="F14" s="195"/>
      <c r="G14" s="979"/>
      <c r="H14" s="980"/>
      <c r="I14" s="979"/>
      <c r="J14" s="980"/>
      <c r="N14" s="603">
        <f t="shared" si="0"/>
        <v>0</v>
      </c>
    </row>
    <row r="15" spans="1:14" ht="18.75">
      <c r="A15" s="191" t="s">
        <v>92</v>
      </c>
      <c r="B15" s="192"/>
      <c r="D15" s="420"/>
      <c r="E15" s="419"/>
      <c r="F15" s="195"/>
      <c r="G15" s="979"/>
      <c r="H15" s="980"/>
      <c r="I15" s="979"/>
      <c r="J15" s="980"/>
      <c r="N15" s="603">
        <f t="shared" si="0"/>
        <v>0</v>
      </c>
    </row>
    <row r="16" spans="1:14" ht="18.75">
      <c r="A16" s="191" t="s">
        <v>93</v>
      </c>
      <c r="B16" s="192"/>
      <c r="C16" s="419"/>
      <c r="D16" s="420"/>
      <c r="E16" s="419"/>
      <c r="F16" s="195"/>
      <c r="G16" s="979"/>
      <c r="H16" s="980"/>
      <c r="I16" s="979"/>
      <c r="J16" s="980"/>
      <c r="N16" s="603">
        <f t="shared" si="0"/>
        <v>0</v>
      </c>
    </row>
    <row r="17" spans="1:14" ht="18.75">
      <c r="A17" s="191" t="s">
        <v>94</v>
      </c>
      <c r="B17" s="192"/>
      <c r="C17" s="419"/>
      <c r="D17" s="420"/>
      <c r="E17" s="419"/>
      <c r="F17" s="195"/>
      <c r="G17" s="979"/>
      <c r="H17" s="980"/>
      <c r="I17" s="979"/>
      <c r="J17" s="980"/>
      <c r="N17" s="603">
        <f t="shared" si="0"/>
        <v>0</v>
      </c>
    </row>
    <row r="18" spans="1:14" ht="18.75">
      <c r="A18" s="191" t="s">
        <v>95</v>
      </c>
      <c r="B18" s="192"/>
      <c r="C18" s="419"/>
      <c r="D18" s="420"/>
      <c r="E18" s="419"/>
      <c r="F18" s="195"/>
      <c r="G18" s="979"/>
      <c r="H18" s="980"/>
      <c r="I18" s="979"/>
      <c r="J18" s="980"/>
      <c r="N18" s="603">
        <f t="shared" si="0"/>
        <v>0</v>
      </c>
    </row>
    <row r="19" spans="1:14" ht="18.75">
      <c r="A19" s="191" t="s">
        <v>96</v>
      </c>
      <c r="B19" s="192"/>
      <c r="C19" s="419"/>
      <c r="D19" s="420"/>
      <c r="E19" s="419"/>
      <c r="F19" s="195"/>
      <c r="G19" s="979"/>
      <c r="H19" s="980"/>
      <c r="I19" s="979"/>
      <c r="J19" s="980"/>
      <c r="N19" s="603">
        <f t="shared" si="0"/>
        <v>0</v>
      </c>
    </row>
    <row r="20" spans="1:14" ht="18.75">
      <c r="A20" s="191" t="s">
        <v>97</v>
      </c>
      <c r="B20" s="192"/>
      <c r="C20" s="419"/>
      <c r="D20" s="420"/>
      <c r="E20" s="419"/>
      <c r="F20" s="195"/>
      <c r="G20" s="979"/>
      <c r="H20" s="980"/>
      <c r="I20" s="979"/>
      <c r="J20" s="980"/>
      <c r="N20" s="603">
        <f t="shared" si="0"/>
        <v>0</v>
      </c>
    </row>
    <row r="21" spans="1:14" ht="18.75">
      <c r="A21" s="191" t="s">
        <v>98</v>
      </c>
      <c r="B21" s="192"/>
      <c r="C21" s="419"/>
      <c r="D21" s="420"/>
      <c r="E21" s="419"/>
      <c r="F21" s="195"/>
      <c r="G21" s="979"/>
      <c r="H21" s="980"/>
      <c r="I21" s="979"/>
      <c r="J21" s="980"/>
      <c r="N21" s="603">
        <f t="shared" si="0"/>
        <v>0</v>
      </c>
    </row>
    <row r="22" spans="1:14" ht="18.75">
      <c r="A22" s="764" t="s">
        <v>129</v>
      </c>
      <c r="B22" s="764"/>
      <c r="C22" s="764"/>
      <c r="D22" s="564">
        <f>SUM(D10:D21)</f>
        <v>0</v>
      </c>
      <c r="E22" s="565"/>
      <c r="F22" s="564">
        <f>SUM(F10:F21)</f>
        <v>0</v>
      </c>
      <c r="G22" s="989">
        <f>SUM(G10:H21)</f>
        <v>0</v>
      </c>
      <c r="H22" s="990"/>
      <c r="I22" s="761"/>
      <c r="J22" s="762"/>
      <c r="N22" s="603"/>
    </row>
    <row r="23" spans="1:14" ht="18.75">
      <c r="A23" s="273"/>
      <c r="B23" s="421"/>
      <c r="C23" s="421"/>
      <c r="D23" s="421"/>
      <c r="E23" s="421"/>
      <c r="F23" s="421"/>
      <c r="G23" s="421"/>
      <c r="H23" s="421"/>
      <c r="I23" s="421"/>
      <c r="J23" s="273"/>
      <c r="N23" s="603"/>
    </row>
    <row r="24" spans="1:14" ht="21">
      <c r="A24" s="23" t="s">
        <v>807</v>
      </c>
      <c r="N24" s="603"/>
    </row>
    <row r="25" spans="2:14" s="302" customFormat="1" ht="24">
      <c r="B25" s="894" t="s">
        <v>808</v>
      </c>
      <c r="C25" s="894"/>
      <c r="G25" s="302" t="s">
        <v>420</v>
      </c>
      <c r="H25" s="476" t="s">
        <v>814</v>
      </c>
      <c r="K25" s="599"/>
      <c r="L25" s="599"/>
      <c r="M25" s="599"/>
      <c r="N25" s="601"/>
    </row>
    <row r="26" ht="12" customHeight="1">
      <c r="N26" s="603"/>
    </row>
    <row r="27" spans="1:14" ht="21">
      <c r="A27" s="759" t="s">
        <v>864</v>
      </c>
      <c r="B27" s="759"/>
      <c r="C27" s="759"/>
      <c r="D27" s="759"/>
      <c r="E27" s="759"/>
      <c r="F27" s="759"/>
      <c r="G27" s="759"/>
      <c r="H27" s="759"/>
      <c r="I27" s="759"/>
      <c r="J27" s="759"/>
      <c r="N27" s="603"/>
    </row>
    <row r="28" ht="13.5" customHeight="1">
      <c r="N28" s="603"/>
    </row>
    <row r="29" spans="1:14" ht="21.75" customHeight="1">
      <c r="A29" s="765" t="s">
        <v>80</v>
      </c>
      <c r="B29" s="765" t="s">
        <v>174</v>
      </c>
      <c r="C29" s="765" t="s">
        <v>172</v>
      </c>
      <c r="D29" s="765"/>
      <c r="E29" s="765"/>
      <c r="F29" s="765" t="s">
        <v>397</v>
      </c>
      <c r="G29" s="983" t="s">
        <v>398</v>
      </c>
      <c r="H29" s="984"/>
      <c r="I29" s="906" t="s">
        <v>171</v>
      </c>
      <c r="J29" s="907"/>
      <c r="N29" s="603"/>
    </row>
    <row r="30" spans="1:14" ht="18.75">
      <c r="A30" s="765"/>
      <c r="B30" s="765"/>
      <c r="C30" s="765"/>
      <c r="D30" s="765"/>
      <c r="E30" s="765"/>
      <c r="F30" s="765"/>
      <c r="G30" s="985"/>
      <c r="H30" s="986"/>
      <c r="I30" s="981"/>
      <c r="J30" s="982"/>
      <c r="N30" s="603"/>
    </row>
    <row r="31" spans="1:14" ht="18.75">
      <c r="A31" s="765"/>
      <c r="B31" s="765"/>
      <c r="C31" s="765"/>
      <c r="D31" s="765"/>
      <c r="E31" s="765"/>
      <c r="F31" s="765"/>
      <c r="G31" s="985"/>
      <c r="H31" s="986"/>
      <c r="I31" s="981"/>
      <c r="J31" s="982"/>
      <c r="N31" s="603"/>
    </row>
    <row r="32" spans="1:14" ht="18.75">
      <c r="A32" s="765"/>
      <c r="B32" s="765"/>
      <c r="C32" s="213" t="s">
        <v>146</v>
      </c>
      <c r="D32" s="213" t="s">
        <v>138</v>
      </c>
      <c r="E32" s="213" t="s">
        <v>173</v>
      </c>
      <c r="F32" s="765"/>
      <c r="G32" s="987"/>
      <c r="H32" s="988"/>
      <c r="I32" s="908"/>
      <c r="J32" s="909"/>
      <c r="N32" s="603">
        <v>56</v>
      </c>
    </row>
    <row r="33" spans="1:14" ht="18.75">
      <c r="A33" s="191" t="s">
        <v>87</v>
      </c>
      <c r="B33" s="192"/>
      <c r="C33" s="419"/>
      <c r="D33" s="420"/>
      <c r="E33" s="419"/>
      <c r="F33" s="195"/>
      <c r="G33" s="979"/>
      <c r="H33" s="980"/>
      <c r="I33" s="979"/>
      <c r="J33" s="980"/>
      <c r="N33" s="603">
        <f>D33*36.42</f>
        <v>0</v>
      </c>
    </row>
    <row r="34" spans="1:14" ht="18.75">
      <c r="A34" s="191" t="s">
        <v>88</v>
      </c>
      <c r="B34" s="192"/>
      <c r="C34" s="419"/>
      <c r="D34" s="420"/>
      <c r="E34" s="419"/>
      <c r="F34" s="195"/>
      <c r="G34" s="979"/>
      <c r="H34" s="980"/>
      <c r="I34" s="979"/>
      <c r="J34" s="980"/>
      <c r="N34" s="603">
        <f aca="true" t="shared" si="1" ref="N34:N44">D34*36.42</f>
        <v>0</v>
      </c>
    </row>
    <row r="35" spans="1:14" ht="18.75">
      <c r="A35" s="191" t="s">
        <v>89</v>
      </c>
      <c r="B35" s="192"/>
      <c r="C35" s="419"/>
      <c r="D35" s="420"/>
      <c r="E35" s="419"/>
      <c r="F35" s="195"/>
      <c r="G35" s="979"/>
      <c r="H35" s="980"/>
      <c r="I35" s="979"/>
      <c r="J35" s="980"/>
      <c r="N35" s="603">
        <f t="shared" si="1"/>
        <v>0</v>
      </c>
    </row>
    <row r="36" spans="1:14" ht="18.75">
      <c r="A36" s="191" t="s">
        <v>90</v>
      </c>
      <c r="B36" s="192"/>
      <c r="C36" s="419"/>
      <c r="D36" s="420"/>
      <c r="E36" s="419"/>
      <c r="F36" s="195"/>
      <c r="G36" s="979"/>
      <c r="H36" s="980"/>
      <c r="I36" s="979"/>
      <c r="J36" s="980"/>
      <c r="N36" s="603">
        <f t="shared" si="1"/>
        <v>0</v>
      </c>
    </row>
    <row r="37" spans="1:14" ht="18.75">
      <c r="A37" s="191" t="s">
        <v>91</v>
      </c>
      <c r="B37" s="192"/>
      <c r="C37" s="419"/>
      <c r="D37" s="420"/>
      <c r="E37" s="419"/>
      <c r="F37" s="195"/>
      <c r="G37" s="979"/>
      <c r="H37" s="980"/>
      <c r="I37" s="979"/>
      <c r="J37" s="980"/>
      <c r="N37" s="603">
        <f t="shared" si="1"/>
        <v>0</v>
      </c>
    </row>
    <row r="38" spans="1:14" ht="18.75">
      <c r="A38" s="191" t="s">
        <v>92</v>
      </c>
      <c r="B38" s="192"/>
      <c r="D38" s="420"/>
      <c r="E38" s="419"/>
      <c r="F38" s="195"/>
      <c r="G38" s="979"/>
      <c r="H38" s="980"/>
      <c r="I38" s="979"/>
      <c r="J38" s="980"/>
      <c r="N38" s="603">
        <f t="shared" si="1"/>
        <v>0</v>
      </c>
    </row>
    <row r="39" spans="1:14" ht="18.75">
      <c r="A39" s="191" t="s">
        <v>93</v>
      </c>
      <c r="B39" s="192"/>
      <c r="C39" s="419"/>
      <c r="D39" s="420"/>
      <c r="E39" s="419"/>
      <c r="F39" s="195"/>
      <c r="G39" s="979"/>
      <c r="H39" s="980"/>
      <c r="I39" s="979"/>
      <c r="J39" s="980"/>
      <c r="N39" s="603">
        <f t="shared" si="1"/>
        <v>0</v>
      </c>
    </row>
    <row r="40" spans="1:14" ht="18.75">
      <c r="A40" s="191" t="s">
        <v>94</v>
      </c>
      <c r="B40" s="192"/>
      <c r="C40" s="419"/>
      <c r="D40" s="420"/>
      <c r="E40" s="419"/>
      <c r="F40" s="195"/>
      <c r="G40" s="979"/>
      <c r="H40" s="980"/>
      <c r="I40" s="979"/>
      <c r="J40" s="980"/>
      <c r="N40" s="603">
        <f t="shared" si="1"/>
        <v>0</v>
      </c>
    </row>
    <row r="41" spans="1:14" ht="18.75">
      <c r="A41" s="191" t="s">
        <v>95</v>
      </c>
      <c r="B41" s="192"/>
      <c r="C41" s="419"/>
      <c r="D41" s="420"/>
      <c r="E41" s="419"/>
      <c r="F41" s="195"/>
      <c r="G41" s="979"/>
      <c r="H41" s="980"/>
      <c r="I41" s="979"/>
      <c r="J41" s="980"/>
      <c r="N41" s="603">
        <f t="shared" si="1"/>
        <v>0</v>
      </c>
    </row>
    <row r="42" spans="1:14" ht="18.75">
      <c r="A42" s="191" t="s">
        <v>96</v>
      </c>
      <c r="B42" s="192"/>
      <c r="C42" s="419"/>
      <c r="D42" s="420"/>
      <c r="E42" s="419"/>
      <c r="F42" s="195"/>
      <c r="G42" s="979"/>
      <c r="H42" s="980"/>
      <c r="I42" s="979"/>
      <c r="J42" s="980"/>
      <c r="N42" s="603">
        <f t="shared" si="1"/>
        <v>0</v>
      </c>
    </row>
    <row r="43" spans="1:14" ht="18.75">
      <c r="A43" s="191" t="s">
        <v>97</v>
      </c>
      <c r="B43" s="192"/>
      <c r="C43" s="419"/>
      <c r="D43" s="420"/>
      <c r="E43" s="419"/>
      <c r="F43" s="195"/>
      <c r="G43" s="979"/>
      <c r="H43" s="980"/>
      <c r="I43" s="979"/>
      <c r="J43" s="980"/>
      <c r="N43" s="603">
        <f t="shared" si="1"/>
        <v>0</v>
      </c>
    </row>
    <row r="44" spans="1:14" ht="18.75">
      <c r="A44" s="191" t="s">
        <v>98</v>
      </c>
      <c r="B44" s="192"/>
      <c r="C44" s="419"/>
      <c r="D44" s="420"/>
      <c r="E44" s="419"/>
      <c r="F44" s="195"/>
      <c r="G44" s="979"/>
      <c r="H44" s="980"/>
      <c r="I44" s="979"/>
      <c r="J44" s="980"/>
      <c r="N44" s="603">
        <f t="shared" si="1"/>
        <v>0</v>
      </c>
    </row>
    <row r="45" spans="1:14" ht="18.75">
      <c r="A45" s="764" t="s">
        <v>129</v>
      </c>
      <c r="B45" s="764"/>
      <c r="C45" s="764"/>
      <c r="D45" s="564">
        <f>SUM(D33:D44)</f>
        <v>0</v>
      </c>
      <c r="E45" s="564"/>
      <c r="F45" s="564">
        <f>SUM(F33:F44)</f>
        <v>0</v>
      </c>
      <c r="G45" s="989">
        <f>SUM(G33:H44)</f>
        <v>0</v>
      </c>
      <c r="H45" s="990"/>
      <c r="I45" s="761"/>
      <c r="J45" s="762"/>
      <c r="N45" s="603"/>
    </row>
    <row r="46" spans="1:10" ht="18.75">
      <c r="A46" s="273"/>
      <c r="B46" s="421"/>
      <c r="C46" s="421"/>
      <c r="D46" s="421"/>
      <c r="E46" s="421"/>
      <c r="F46" s="421"/>
      <c r="G46" s="421"/>
      <c r="H46" s="421"/>
      <c r="I46" s="421"/>
      <c r="J46" s="273"/>
    </row>
  </sheetData>
  <sheetProtection/>
  <mergeCells count="70">
    <mergeCell ref="G43:H43"/>
    <mergeCell ref="G18:H18"/>
    <mergeCell ref="G19:H19"/>
    <mergeCell ref="G20:H20"/>
    <mergeCell ref="G21:H21"/>
    <mergeCell ref="G38:H38"/>
    <mergeCell ref="G29:H32"/>
    <mergeCell ref="A27:J27"/>
    <mergeCell ref="A29:A32"/>
    <mergeCell ref="B29:B32"/>
    <mergeCell ref="B2:C2"/>
    <mergeCell ref="B25:C25"/>
    <mergeCell ref="G40:H40"/>
    <mergeCell ref="G41:H41"/>
    <mergeCell ref="G42:H42"/>
    <mergeCell ref="A22:C22"/>
    <mergeCell ref="G14:H14"/>
    <mergeCell ref="G15:H15"/>
    <mergeCell ref="G16:H16"/>
    <mergeCell ref="G17:H17"/>
    <mergeCell ref="I22:J22"/>
    <mergeCell ref="F29:F32"/>
    <mergeCell ref="G44:H44"/>
    <mergeCell ref="G45:H45"/>
    <mergeCell ref="G33:H33"/>
    <mergeCell ref="G34:H34"/>
    <mergeCell ref="G35:H35"/>
    <mergeCell ref="G36:H36"/>
    <mergeCell ref="G37:H37"/>
    <mergeCell ref="G22:H22"/>
    <mergeCell ref="C29:E31"/>
    <mergeCell ref="I6:J9"/>
    <mergeCell ref="B6:B9"/>
    <mergeCell ref="I10:J10"/>
    <mergeCell ref="C6:E8"/>
    <mergeCell ref="I13:J13"/>
    <mergeCell ref="I14:J14"/>
    <mergeCell ref="I12:J12"/>
    <mergeCell ref="I11:J11"/>
    <mergeCell ref="G12:H12"/>
    <mergeCell ref="G13:H13"/>
    <mergeCell ref="A4:J4"/>
    <mergeCell ref="F6:F9"/>
    <mergeCell ref="I19:J19"/>
    <mergeCell ref="I16:J16"/>
    <mergeCell ref="A6:A9"/>
    <mergeCell ref="I18:J18"/>
    <mergeCell ref="I17:J17"/>
    <mergeCell ref="G6:H9"/>
    <mergeCell ref="G10:H10"/>
    <mergeCell ref="G11:H11"/>
    <mergeCell ref="I36:J36"/>
    <mergeCell ref="I37:J37"/>
    <mergeCell ref="I21:J21"/>
    <mergeCell ref="I15:J15"/>
    <mergeCell ref="I20:J20"/>
    <mergeCell ref="I29:J32"/>
    <mergeCell ref="I33:J33"/>
    <mergeCell ref="I34:J34"/>
    <mergeCell ref="I35:J35"/>
    <mergeCell ref="I38:J38"/>
    <mergeCell ref="A45:C45"/>
    <mergeCell ref="I45:J45"/>
    <mergeCell ref="I39:J39"/>
    <mergeCell ref="I40:J40"/>
    <mergeCell ref="I41:J41"/>
    <mergeCell ref="I42:J42"/>
    <mergeCell ref="I43:J43"/>
    <mergeCell ref="I44:J44"/>
    <mergeCell ref="G39:H39"/>
  </mergeCells>
  <printOptions/>
  <pageMargins left="0.5905511811023623" right="0.7874015748031497" top="0.7874015748031497" bottom="0.5905511811023623" header="0.31496062992125984" footer="0.31496062992125984"/>
  <pageSetup horizontalDpi="600" verticalDpi="600" orientation="landscape" paperSize="9" r:id="rId2"/>
  <rowBreaks count="1" manualBreakCount="1">
    <brk id="23" max="9" man="1"/>
  </rowBreaks>
  <legacy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3:J15"/>
  <sheetViews>
    <sheetView showGridLines="0" view="pageBreakPreview" zoomScaleSheetLayoutView="100" workbookViewId="0" topLeftCell="A1">
      <selection activeCell="G9" sqref="G9"/>
    </sheetView>
  </sheetViews>
  <sheetFormatPr defaultColWidth="9.00390625" defaultRowHeight="14.25"/>
  <cols>
    <col min="1" max="1" width="6.25390625" style="135" customWidth="1"/>
    <col min="2" max="4" width="9.625" style="135" customWidth="1"/>
    <col min="5" max="5" width="11.875" style="135" customWidth="1"/>
    <col min="6" max="6" width="13.375" style="135" customWidth="1"/>
    <col min="7" max="7" width="14.375" style="135" customWidth="1"/>
    <col min="8" max="8" width="15.375" style="135" customWidth="1"/>
    <col min="9" max="9" width="15.25390625" style="135" customWidth="1"/>
    <col min="10" max="10" width="14.625" style="135" customWidth="1"/>
    <col min="11" max="16384" width="9.00390625" style="135" customWidth="1"/>
  </cols>
  <sheetData>
    <row r="13" spans="1:10" ht="48.75">
      <c r="A13" s="932" t="s">
        <v>23</v>
      </c>
      <c r="B13" s="932"/>
      <c r="C13" s="932"/>
      <c r="D13" s="932"/>
      <c r="E13" s="932"/>
      <c r="F13" s="932"/>
      <c r="G13" s="932"/>
      <c r="H13" s="334"/>
      <c r="I13" s="334"/>
      <c r="J13" s="334"/>
    </row>
    <row r="14" spans="1:7" ht="45.75">
      <c r="A14" s="933" t="s">
        <v>6</v>
      </c>
      <c r="B14" s="933"/>
      <c r="C14" s="933"/>
      <c r="D14" s="933"/>
      <c r="E14" s="933"/>
      <c r="F14" s="933"/>
      <c r="G14" s="933"/>
    </row>
    <row r="15" spans="1:7" ht="45.75">
      <c r="A15" s="933"/>
      <c r="B15" s="933"/>
      <c r="C15" s="933"/>
      <c r="D15" s="933"/>
      <c r="E15" s="933"/>
      <c r="F15" s="933"/>
      <c r="G15" s="933"/>
    </row>
  </sheetData>
  <sheetProtection/>
  <mergeCells count="3">
    <mergeCell ref="A13:G13"/>
    <mergeCell ref="A14:G14"/>
    <mergeCell ref="A15:G15"/>
  </mergeCells>
  <printOptions/>
  <pageMargins left="0.984251968503937" right="0.7874015748031497" top="0.7874015748031497" bottom="0.3937007874015748" header="0.31496062992125984" footer="0.31496062992125984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23"/>
  <sheetViews>
    <sheetView showGridLines="0" view="pageBreakPreview" zoomScaleSheetLayoutView="100" workbookViewId="0" topLeftCell="A1">
      <selection activeCell="L16" sqref="L16"/>
    </sheetView>
  </sheetViews>
  <sheetFormatPr defaultColWidth="9.00390625" defaultRowHeight="14.25"/>
  <cols>
    <col min="1" max="1" width="21.625" style="23" customWidth="1"/>
    <col min="2" max="2" width="17.875" style="23" customWidth="1"/>
    <col min="3" max="3" width="15.625" style="23" customWidth="1"/>
    <col min="4" max="4" width="11.625" style="23" customWidth="1"/>
    <col min="5" max="5" width="12.375" style="23" customWidth="1"/>
    <col min="6" max="6" width="0" style="23" hidden="1" customWidth="1"/>
    <col min="7" max="7" width="8.875" style="489" hidden="1" customWidth="1"/>
    <col min="8" max="16384" width="9.00390625" style="23" customWidth="1"/>
  </cols>
  <sheetData>
    <row r="1" ht="21">
      <c r="A1" s="103" t="s">
        <v>6</v>
      </c>
    </row>
    <row r="2" s="135" customFormat="1" ht="9.75" customHeight="1">
      <c r="G2" s="490"/>
    </row>
    <row r="3" spans="1:7" s="143" customFormat="1" ht="21">
      <c r="A3" s="759" t="s">
        <v>865</v>
      </c>
      <c r="B3" s="759"/>
      <c r="C3" s="759"/>
      <c r="D3" s="759"/>
      <c r="E3" s="759"/>
      <c r="G3" s="495"/>
    </row>
    <row r="4" ht="11.25" customHeight="1"/>
    <row r="5" spans="1:5" ht="21">
      <c r="A5" s="991" t="s">
        <v>175</v>
      </c>
      <c r="B5" s="991" t="s">
        <v>176</v>
      </c>
      <c r="C5" s="991"/>
      <c r="D5" s="991" t="s">
        <v>551</v>
      </c>
      <c r="E5" s="991"/>
    </row>
    <row r="6" spans="1:7" ht="21">
      <c r="A6" s="991"/>
      <c r="B6" s="423" t="s">
        <v>177</v>
      </c>
      <c r="C6" s="424" t="s">
        <v>178</v>
      </c>
      <c r="D6" s="475" t="s">
        <v>552</v>
      </c>
      <c r="E6" s="464" t="s">
        <v>553</v>
      </c>
      <c r="G6" s="496"/>
    </row>
    <row r="7" spans="1:8" ht="21">
      <c r="A7" s="204" t="s">
        <v>399</v>
      </c>
      <c r="B7" s="425"/>
      <c r="C7" s="425" t="e">
        <f>B7/B11*100</f>
        <v>#DIV/0!</v>
      </c>
      <c r="D7" s="425"/>
      <c r="E7" s="426"/>
      <c r="G7" s="497">
        <f>B7</f>
        <v>0</v>
      </c>
      <c r="H7" s="427"/>
    </row>
    <row r="8" spans="1:8" ht="21">
      <c r="A8" s="204" t="s">
        <v>820</v>
      </c>
      <c r="B8" s="425"/>
      <c r="C8" s="425" t="e">
        <f>B8/B11*100</f>
        <v>#DIV/0!</v>
      </c>
      <c r="D8" s="425"/>
      <c r="E8" s="428"/>
      <c r="G8" s="497">
        <f>B8</f>
        <v>0</v>
      </c>
      <c r="H8" s="427"/>
    </row>
    <row r="9" spans="1:8" ht="21">
      <c r="A9" s="204" t="s">
        <v>179</v>
      </c>
      <c r="B9" s="543"/>
      <c r="C9" s="425" t="e">
        <f>B9/B11*100</f>
        <v>#DIV/0!</v>
      </c>
      <c r="D9" s="425"/>
      <c r="E9" s="428"/>
      <c r="G9" s="497">
        <f>B9</f>
        <v>0</v>
      </c>
      <c r="H9" s="427"/>
    </row>
    <row r="10" spans="1:8" ht="21">
      <c r="A10" s="204" t="s">
        <v>180</v>
      </c>
      <c r="B10" s="425"/>
      <c r="C10" s="425" t="e">
        <f>B10/B11*100</f>
        <v>#DIV/0!</v>
      </c>
      <c r="D10" s="425"/>
      <c r="E10" s="428"/>
      <c r="G10" s="497">
        <f>B10</f>
        <v>0</v>
      </c>
      <c r="H10" s="427"/>
    </row>
    <row r="11" spans="1:7" ht="21.75" thickBot="1">
      <c r="A11" s="429" t="s">
        <v>129</v>
      </c>
      <c r="B11" s="566">
        <f>'ผ(ข.2)'!F20</f>
        <v>0</v>
      </c>
      <c r="C11" s="567" t="e">
        <f>SUM(C7:C10)</f>
        <v>#DIV/0!</v>
      </c>
      <c r="D11" s="430"/>
      <c r="E11" s="431"/>
      <c r="G11" s="498">
        <f>SUM(G7:G10)</f>
        <v>0</v>
      </c>
    </row>
    <row r="12" spans="1:7" ht="21">
      <c r="A12" s="206"/>
      <c r="G12" s="496"/>
    </row>
    <row r="13" ht="21">
      <c r="G13" s="499"/>
    </row>
    <row r="14" spans="1:7" s="143" customFormat="1" ht="21">
      <c r="A14" s="759" t="s">
        <v>866</v>
      </c>
      <c r="B14" s="759"/>
      <c r="C14" s="759"/>
      <c r="D14" s="759"/>
      <c r="E14" s="759"/>
      <c r="G14" s="495"/>
    </row>
    <row r="15" ht="11.25" customHeight="1"/>
    <row r="16" spans="1:5" ht="21">
      <c r="A16" s="991" t="s">
        <v>175</v>
      </c>
      <c r="B16" s="991" t="s">
        <v>176</v>
      </c>
      <c r="C16" s="991"/>
      <c r="D16" s="991" t="s">
        <v>551</v>
      </c>
      <c r="E16" s="991"/>
    </row>
    <row r="17" spans="1:7" ht="21">
      <c r="A17" s="991"/>
      <c r="B17" s="423" t="s">
        <v>177</v>
      </c>
      <c r="C17" s="424" t="s">
        <v>178</v>
      </c>
      <c r="D17" s="475" t="s">
        <v>552</v>
      </c>
      <c r="E17" s="464" t="s">
        <v>553</v>
      </c>
      <c r="G17" s="496"/>
    </row>
    <row r="18" spans="1:8" ht="21">
      <c r="A18" s="204" t="s">
        <v>399</v>
      </c>
      <c r="B18" s="425"/>
      <c r="C18" s="425" t="e">
        <f>B18/B22*100</f>
        <v>#DIV/0!</v>
      </c>
      <c r="D18" s="425"/>
      <c r="E18" s="426"/>
      <c r="G18" s="497">
        <f>B18</f>
        <v>0</v>
      </c>
      <c r="H18" s="427"/>
    </row>
    <row r="19" spans="1:8" ht="21">
      <c r="A19" s="204" t="s">
        <v>820</v>
      </c>
      <c r="B19" s="425"/>
      <c r="C19" s="425" t="e">
        <f>B19/B22*100</f>
        <v>#DIV/0!</v>
      </c>
      <c r="D19" s="425"/>
      <c r="E19" s="428"/>
      <c r="G19" s="497">
        <f>B19</f>
        <v>0</v>
      </c>
      <c r="H19" s="427"/>
    </row>
    <row r="20" spans="1:8" ht="21">
      <c r="A20" s="204" t="s">
        <v>179</v>
      </c>
      <c r="B20" s="543"/>
      <c r="C20" s="425" t="e">
        <f>B20/B22*100</f>
        <v>#DIV/0!</v>
      </c>
      <c r="D20" s="425"/>
      <c r="E20" s="428"/>
      <c r="G20" s="497">
        <f>B20</f>
        <v>0</v>
      </c>
      <c r="H20" s="427"/>
    </row>
    <row r="21" spans="1:8" ht="21">
      <c r="A21" s="204" t="s">
        <v>180</v>
      </c>
      <c r="B21" s="425"/>
      <c r="C21" s="425" t="e">
        <f>B21/B22*100</f>
        <v>#DIV/0!</v>
      </c>
      <c r="D21" s="425"/>
      <c r="E21" s="428"/>
      <c r="G21" s="497">
        <f>B21</f>
        <v>0</v>
      </c>
      <c r="H21" s="427"/>
    </row>
    <row r="22" spans="1:7" ht="21.75" thickBot="1">
      <c r="A22" s="429" t="s">
        <v>129</v>
      </c>
      <c r="B22" s="566">
        <f>'ผ(ข.2)'!F46</f>
        <v>0</v>
      </c>
      <c r="C22" s="567" t="e">
        <f>SUM(C18:C21)</f>
        <v>#DIV/0!</v>
      </c>
      <c r="D22" s="430"/>
      <c r="E22" s="431"/>
      <c r="G22" s="498">
        <f>SUM(G18:G21)</f>
        <v>0</v>
      </c>
    </row>
    <row r="23" spans="1:7" ht="21">
      <c r="A23" s="206"/>
      <c r="G23" s="496"/>
    </row>
  </sheetData>
  <sheetProtection/>
  <mergeCells count="8">
    <mergeCell ref="A14:E14"/>
    <mergeCell ref="A16:A17"/>
    <mergeCell ref="B16:C16"/>
    <mergeCell ref="D16:E16"/>
    <mergeCell ref="A3:E3"/>
    <mergeCell ref="A5:A6"/>
    <mergeCell ref="B5:C5"/>
    <mergeCell ref="D5:E5"/>
  </mergeCells>
  <printOptions/>
  <pageMargins left="0.7874015748031497" right="0.5905511811023623" top="0.7874015748031497" bottom="0.5905511811023623" header="0.31496062992125984" footer="0.31496062992125984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3:J15"/>
  <sheetViews>
    <sheetView showGridLines="0" view="pageBreakPreview" zoomScaleSheetLayoutView="100" workbookViewId="0" topLeftCell="B1">
      <selection activeCell="I14" sqref="I14"/>
    </sheetView>
  </sheetViews>
  <sheetFormatPr defaultColWidth="9.00390625" defaultRowHeight="14.25"/>
  <cols>
    <col min="1" max="1" width="6.25390625" style="135" customWidth="1"/>
    <col min="2" max="4" width="9.625" style="135" customWidth="1"/>
    <col min="5" max="5" width="11.875" style="135" customWidth="1"/>
    <col min="6" max="6" width="13.375" style="135" customWidth="1"/>
    <col min="7" max="7" width="14.375" style="135" customWidth="1"/>
    <col min="8" max="8" width="15.375" style="135" customWidth="1"/>
    <col min="9" max="9" width="15.25390625" style="135" customWidth="1"/>
    <col min="10" max="10" width="14.625" style="135" customWidth="1"/>
    <col min="11" max="16384" width="9.00390625" style="135" customWidth="1"/>
  </cols>
  <sheetData>
    <row r="13" spans="1:10" ht="48.75">
      <c r="A13" s="932" t="s">
        <v>24</v>
      </c>
      <c r="B13" s="932"/>
      <c r="C13" s="932"/>
      <c r="D13" s="932"/>
      <c r="E13" s="932"/>
      <c r="F13" s="932"/>
      <c r="G13" s="932"/>
      <c r="H13" s="334"/>
      <c r="I13" s="334"/>
      <c r="J13" s="334"/>
    </row>
    <row r="14" spans="1:7" ht="45.75">
      <c r="A14" s="933" t="s">
        <v>28</v>
      </c>
      <c r="B14" s="933"/>
      <c r="C14" s="933"/>
      <c r="D14" s="933"/>
      <c r="E14" s="933"/>
      <c r="F14" s="933"/>
      <c r="G14" s="933"/>
    </row>
    <row r="15" spans="1:7" ht="45.75">
      <c r="A15" s="933"/>
      <c r="B15" s="933"/>
      <c r="C15" s="933"/>
      <c r="D15" s="933"/>
      <c r="E15" s="933"/>
      <c r="F15" s="933"/>
      <c r="G15" s="933"/>
    </row>
  </sheetData>
  <sheetProtection/>
  <mergeCells count="3">
    <mergeCell ref="A13:G13"/>
    <mergeCell ref="A14:G14"/>
    <mergeCell ref="A15:G15"/>
  </mergeCells>
  <printOptions/>
  <pageMargins left="0.984251968503937" right="0.7874015748031497" top="0.7874015748031497" bottom="0.3937007874015748" header="0.31496062992125984" footer="0.31496062992125984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W25"/>
  <sheetViews>
    <sheetView showGridLines="0" view="pageBreakPreview" zoomScaleSheetLayoutView="100" workbookViewId="0" topLeftCell="A1">
      <selection activeCell="R28" sqref="R28"/>
    </sheetView>
  </sheetViews>
  <sheetFormatPr defaultColWidth="9.00390625" defaultRowHeight="14.25"/>
  <cols>
    <col min="1" max="2" width="13.375" style="23" customWidth="1"/>
    <col min="3" max="4" width="13.50390625" style="23" customWidth="1"/>
    <col min="5" max="5" width="7.375" style="23" customWidth="1"/>
    <col min="6" max="6" width="10.00390625" style="23" customWidth="1"/>
    <col min="7" max="7" width="10.375" style="23" customWidth="1"/>
    <col min="8" max="12" width="0" style="23" hidden="1" customWidth="1"/>
    <col min="13" max="13" width="0" style="302" hidden="1" customWidth="1"/>
    <col min="14" max="14" width="10.875" style="302" hidden="1" customWidth="1"/>
    <col min="15" max="19" width="9.00390625" style="594" customWidth="1"/>
    <col min="20" max="20" width="12.50390625" style="594" customWidth="1"/>
    <col min="21" max="21" width="10.875" style="23" customWidth="1"/>
    <col min="22" max="22" width="10.875" style="23" bestFit="1" customWidth="1"/>
    <col min="23" max="23" width="10.75390625" style="23" customWidth="1"/>
    <col min="24" max="24" width="10.625" style="23" customWidth="1"/>
    <col min="25" max="25" width="9.00390625" style="23" customWidth="1"/>
    <col min="26" max="26" width="10.00390625" style="23" customWidth="1"/>
    <col min="27" max="16384" width="9.00390625" style="23" customWidth="1"/>
  </cols>
  <sheetData>
    <row r="1" ht="21">
      <c r="A1" s="103" t="s">
        <v>7</v>
      </c>
    </row>
    <row r="2" spans="12:14" ht="12" customHeight="1">
      <c r="L2" s="489"/>
      <c r="M2" s="489"/>
      <c r="N2" s="489"/>
    </row>
    <row r="3" spans="1:21" s="135" customFormat="1" ht="21">
      <c r="A3" s="759" t="s">
        <v>867</v>
      </c>
      <c r="B3" s="759"/>
      <c r="C3" s="759"/>
      <c r="D3" s="759"/>
      <c r="E3" s="759"/>
      <c r="F3" s="759"/>
      <c r="G3" s="759"/>
      <c r="J3" s="487"/>
      <c r="K3" s="487"/>
      <c r="L3" s="490"/>
      <c r="M3" s="490"/>
      <c r="N3" s="490"/>
      <c r="O3" s="595"/>
      <c r="P3" s="595"/>
      <c r="Q3" s="595"/>
      <c r="R3" s="595"/>
      <c r="S3" s="595"/>
      <c r="T3" s="595"/>
      <c r="U3" s="487"/>
    </row>
    <row r="4" spans="10:21" ht="12.75" customHeight="1">
      <c r="J4" s="488"/>
      <c r="K4" s="488"/>
      <c r="L4" s="489"/>
      <c r="M4" s="489"/>
      <c r="N4" s="489"/>
      <c r="U4" s="488"/>
    </row>
    <row r="5" spans="1:21" ht="21">
      <c r="A5" s="991" t="s">
        <v>175</v>
      </c>
      <c r="B5" s="937" t="s">
        <v>554</v>
      </c>
      <c r="C5" s="991" t="s">
        <v>308</v>
      </c>
      <c r="D5" s="991"/>
      <c r="E5" s="991"/>
      <c r="F5" s="991" t="s">
        <v>551</v>
      </c>
      <c r="G5" s="991"/>
      <c r="J5" s="488"/>
      <c r="K5" s="488"/>
      <c r="L5" s="489"/>
      <c r="M5" s="489"/>
      <c r="N5" s="489"/>
      <c r="U5" s="488"/>
    </row>
    <row r="6" spans="1:21" ht="21">
      <c r="A6" s="991"/>
      <c r="B6" s="939"/>
      <c r="C6" s="422" t="s">
        <v>187</v>
      </c>
      <c r="D6" s="423" t="s">
        <v>188</v>
      </c>
      <c r="E6" s="423" t="s">
        <v>178</v>
      </c>
      <c r="F6" s="423" t="s">
        <v>552</v>
      </c>
      <c r="G6" s="422" t="s">
        <v>553</v>
      </c>
      <c r="J6" s="488"/>
      <c r="K6" s="488"/>
      <c r="L6" s="489"/>
      <c r="M6" s="485"/>
      <c r="N6" s="485" t="s">
        <v>730</v>
      </c>
      <c r="S6" s="601"/>
      <c r="T6" s="601"/>
      <c r="U6" s="488"/>
    </row>
    <row r="7" spans="1:21" ht="21">
      <c r="A7" s="339"/>
      <c r="B7" s="432"/>
      <c r="C7" s="432"/>
      <c r="D7" s="433"/>
      <c r="E7" s="568" t="e">
        <f>D7/D13*100</f>
        <v>#DIV/0!</v>
      </c>
      <c r="F7" s="434"/>
      <c r="G7" s="549"/>
      <c r="J7" s="488"/>
      <c r="K7" s="488"/>
      <c r="L7" s="489"/>
      <c r="M7" s="485" t="s">
        <v>182</v>
      </c>
      <c r="N7" s="485">
        <f>'ผ (จ)'!B11*3.6</f>
        <v>0</v>
      </c>
      <c r="S7" s="601"/>
      <c r="T7" s="601" t="s">
        <v>869</v>
      </c>
      <c r="U7" s="488"/>
    </row>
    <row r="8" spans="1:23" ht="21">
      <c r="A8" s="339"/>
      <c r="B8" s="432"/>
      <c r="C8" s="432"/>
      <c r="D8" s="433"/>
      <c r="E8" s="568" t="e">
        <f>D8/D13*100</f>
        <v>#DIV/0!</v>
      </c>
      <c r="F8" s="434"/>
      <c r="G8" s="549"/>
      <c r="J8" s="488"/>
      <c r="K8" s="488"/>
      <c r="L8" s="489"/>
      <c r="M8" s="485" t="s">
        <v>183</v>
      </c>
      <c r="N8" s="486">
        <f>D13</f>
        <v>0</v>
      </c>
      <c r="S8" s="601" t="s">
        <v>182</v>
      </c>
      <c r="T8" s="606">
        <f>'ผ (จ)'!B11*3.6</f>
        <v>0</v>
      </c>
      <c r="U8" s="488"/>
      <c r="W8" s="605"/>
    </row>
    <row r="9" spans="1:22" ht="21">
      <c r="A9" s="339"/>
      <c r="B9" s="432"/>
      <c r="C9" s="432"/>
      <c r="D9" s="433"/>
      <c r="E9" s="568" t="e">
        <f>D9/D13*100</f>
        <v>#DIV/0!</v>
      </c>
      <c r="F9" s="435"/>
      <c r="G9" s="549"/>
      <c r="J9" s="488"/>
      <c r="K9" s="488"/>
      <c r="L9" s="489"/>
      <c r="M9" s="485"/>
      <c r="N9" s="485"/>
      <c r="S9" s="601" t="s">
        <v>183</v>
      </c>
      <c r="T9" s="602">
        <f>D13</f>
        <v>0</v>
      </c>
      <c r="U9" s="488"/>
      <c r="V9" s="605"/>
    </row>
    <row r="10" spans="1:21" ht="21">
      <c r="A10" s="436"/>
      <c r="B10" s="436"/>
      <c r="C10" s="436"/>
      <c r="D10" s="437"/>
      <c r="E10" s="569" t="e">
        <f>D10/D13*100</f>
        <v>#DIV/0!</v>
      </c>
      <c r="F10" s="437"/>
      <c r="G10" s="549"/>
      <c r="J10" s="488"/>
      <c r="K10" s="488"/>
      <c r="L10" s="489"/>
      <c r="M10" s="485"/>
      <c r="N10" s="485" t="s">
        <v>576</v>
      </c>
      <c r="S10" s="601"/>
      <c r="T10" s="601"/>
      <c r="U10" s="488"/>
    </row>
    <row r="11" spans="1:21" ht="21">
      <c r="A11" s="436"/>
      <c r="B11" s="436"/>
      <c r="C11" s="436"/>
      <c r="D11" s="437"/>
      <c r="E11" s="569" t="e">
        <f>D11/D13*100</f>
        <v>#DIV/0!</v>
      </c>
      <c r="F11" s="437"/>
      <c r="G11" s="549"/>
      <c r="J11" s="488"/>
      <c r="K11" s="488"/>
      <c r="L11" s="489"/>
      <c r="M11" s="485" t="s">
        <v>182</v>
      </c>
      <c r="N11" s="485">
        <f>'ผ (จ)'!B22*3.6</f>
        <v>0</v>
      </c>
      <c r="S11" s="601"/>
      <c r="T11" s="601" t="s">
        <v>850</v>
      </c>
      <c r="U11" s="488"/>
    </row>
    <row r="12" spans="1:23" ht="21">
      <c r="A12" s="436"/>
      <c r="B12" s="436"/>
      <c r="C12" s="436"/>
      <c r="D12" s="437"/>
      <c r="E12" s="569" t="e">
        <f>D12/D13*100</f>
        <v>#DIV/0!</v>
      </c>
      <c r="F12" s="437"/>
      <c r="G12" s="549"/>
      <c r="J12" s="488"/>
      <c r="K12" s="488"/>
      <c r="L12" s="489"/>
      <c r="M12" s="485" t="s">
        <v>183</v>
      </c>
      <c r="N12" s="486">
        <f>D25</f>
        <v>0</v>
      </c>
      <c r="S12" s="601" t="s">
        <v>182</v>
      </c>
      <c r="T12" s="606">
        <f>'ผ (จ)'!B22*3.6</f>
        <v>0</v>
      </c>
      <c r="U12" s="488"/>
      <c r="W12" s="605"/>
    </row>
    <row r="13" spans="1:22" ht="21">
      <c r="A13" s="438" t="s">
        <v>129</v>
      </c>
      <c r="B13" s="439"/>
      <c r="C13" s="440"/>
      <c r="D13" s="570">
        <f>'ผ (ค)'!Q24</f>
        <v>0</v>
      </c>
      <c r="E13" s="482" t="e">
        <f>SUM(E7:E12)</f>
        <v>#DIV/0!</v>
      </c>
      <c r="F13" s="482"/>
      <c r="G13" s="550"/>
      <c r="J13" s="488"/>
      <c r="K13" s="488"/>
      <c r="L13" s="489"/>
      <c r="M13" s="489"/>
      <c r="N13" s="489"/>
      <c r="S13" s="601" t="s">
        <v>183</v>
      </c>
      <c r="T13" s="602">
        <f>D25</f>
        <v>0</v>
      </c>
      <c r="U13" s="488"/>
      <c r="V13" s="605"/>
    </row>
    <row r="14" spans="10:21" ht="21">
      <c r="J14" s="488"/>
      <c r="K14" s="488"/>
      <c r="L14" s="488"/>
      <c r="U14" s="488"/>
    </row>
    <row r="15" spans="1:21" s="135" customFormat="1" ht="21">
      <c r="A15" s="759" t="s">
        <v>868</v>
      </c>
      <c r="B15" s="759"/>
      <c r="C15" s="759"/>
      <c r="D15" s="759"/>
      <c r="E15" s="759"/>
      <c r="F15" s="759"/>
      <c r="G15" s="759"/>
      <c r="J15" s="487"/>
      <c r="K15" s="487"/>
      <c r="L15" s="487"/>
      <c r="M15" s="200"/>
      <c r="N15" s="200"/>
      <c r="O15" s="595"/>
      <c r="P15" s="595"/>
      <c r="Q15" s="595"/>
      <c r="R15" s="595"/>
      <c r="S15" s="595"/>
      <c r="T15" s="595"/>
      <c r="U15" s="487"/>
    </row>
    <row r="16" spans="10:21" ht="12.75" customHeight="1">
      <c r="J16" s="488"/>
      <c r="K16" s="488"/>
      <c r="L16" s="488"/>
      <c r="U16" s="488"/>
    </row>
    <row r="17" spans="1:21" ht="21">
      <c r="A17" s="991" t="s">
        <v>175</v>
      </c>
      <c r="B17" s="937" t="s">
        <v>554</v>
      </c>
      <c r="C17" s="991" t="s">
        <v>308</v>
      </c>
      <c r="D17" s="991"/>
      <c r="E17" s="991"/>
      <c r="F17" s="991" t="s">
        <v>551</v>
      </c>
      <c r="G17" s="991"/>
      <c r="J17" s="488"/>
      <c r="K17" s="488"/>
      <c r="L17" s="488"/>
      <c r="U17" s="488"/>
    </row>
    <row r="18" spans="1:21" ht="21">
      <c r="A18" s="991"/>
      <c r="B18" s="939"/>
      <c r="C18" s="422" t="s">
        <v>187</v>
      </c>
      <c r="D18" s="423" t="s">
        <v>188</v>
      </c>
      <c r="E18" s="423" t="s">
        <v>178</v>
      </c>
      <c r="F18" s="423" t="s">
        <v>552</v>
      </c>
      <c r="G18" s="422" t="s">
        <v>553</v>
      </c>
      <c r="J18" s="488"/>
      <c r="K18" s="488"/>
      <c r="L18" s="488"/>
      <c r="U18" s="488"/>
    </row>
    <row r="19" spans="1:21" ht="21">
      <c r="A19" s="339"/>
      <c r="B19" s="432"/>
      <c r="C19" s="432"/>
      <c r="D19" s="433"/>
      <c r="E19" s="568" t="e">
        <f>D19/D25*100</f>
        <v>#DIV/0!</v>
      </c>
      <c r="F19" s="434"/>
      <c r="G19" s="549"/>
      <c r="J19" s="488"/>
      <c r="K19" s="488"/>
      <c r="L19" s="488"/>
      <c r="U19" s="488"/>
    </row>
    <row r="20" spans="1:21" ht="21">
      <c r="A20" s="339"/>
      <c r="B20" s="432"/>
      <c r="C20" s="432"/>
      <c r="D20" s="433"/>
      <c r="E20" s="568" t="e">
        <f>D20/D25*100</f>
        <v>#DIV/0!</v>
      </c>
      <c r="F20" s="434"/>
      <c r="G20" s="549"/>
      <c r="J20" s="488"/>
      <c r="K20" s="488"/>
      <c r="L20" s="488"/>
      <c r="U20" s="488"/>
    </row>
    <row r="21" spans="1:21" ht="21">
      <c r="A21" s="339"/>
      <c r="B21" s="432"/>
      <c r="C21" s="432"/>
      <c r="D21" s="433"/>
      <c r="E21" s="568" t="e">
        <f>D21/D25*100</f>
        <v>#DIV/0!</v>
      </c>
      <c r="F21" s="435"/>
      <c r="G21" s="549"/>
      <c r="J21" s="488"/>
      <c r="K21" s="488"/>
      <c r="L21" s="488"/>
      <c r="U21" s="488"/>
    </row>
    <row r="22" spans="1:21" ht="21">
      <c r="A22" s="436"/>
      <c r="B22" s="436"/>
      <c r="C22" s="436"/>
      <c r="D22" s="437"/>
      <c r="E22" s="571" t="e">
        <f>D22/D25*100</f>
        <v>#DIV/0!</v>
      </c>
      <c r="F22" s="437"/>
      <c r="G22" s="549"/>
      <c r="J22" s="488"/>
      <c r="K22" s="488"/>
      <c r="L22" s="488"/>
      <c r="U22" s="488"/>
    </row>
    <row r="23" spans="1:21" ht="21">
      <c r="A23" s="436"/>
      <c r="B23" s="436"/>
      <c r="C23" s="436"/>
      <c r="D23" s="437"/>
      <c r="E23" s="571" t="e">
        <f>D23/D25*100</f>
        <v>#DIV/0!</v>
      </c>
      <c r="F23" s="437"/>
      <c r="G23" s="549"/>
      <c r="J23" s="488"/>
      <c r="K23" s="488"/>
      <c r="L23" s="488"/>
      <c r="U23" s="488"/>
    </row>
    <row r="24" spans="1:7" ht="21">
      <c r="A24" s="436"/>
      <c r="B24" s="436"/>
      <c r="C24" s="436"/>
      <c r="D24" s="437"/>
      <c r="E24" s="571" t="e">
        <f>D24/D25*100</f>
        <v>#DIV/0!</v>
      </c>
      <c r="F24" s="437"/>
      <c r="G24" s="549"/>
    </row>
    <row r="25" spans="1:7" ht="21">
      <c r="A25" s="438" t="s">
        <v>129</v>
      </c>
      <c r="B25" s="439"/>
      <c r="C25" s="440"/>
      <c r="D25" s="482">
        <f>'ผ (ค)'!Q50</f>
        <v>0</v>
      </c>
      <c r="E25" s="482" t="e">
        <f>SUM(E19:E24)</f>
        <v>#DIV/0!</v>
      </c>
      <c r="F25" s="482"/>
      <c r="G25" s="550"/>
    </row>
  </sheetData>
  <sheetProtection/>
  <mergeCells count="10">
    <mergeCell ref="A17:A18"/>
    <mergeCell ref="B17:B18"/>
    <mergeCell ref="C17:E17"/>
    <mergeCell ref="F17:G17"/>
    <mergeCell ref="A3:G3"/>
    <mergeCell ref="C5:E5"/>
    <mergeCell ref="A5:A6"/>
    <mergeCell ref="B5:B6"/>
    <mergeCell ref="F5:G5"/>
    <mergeCell ref="A15:G15"/>
  </mergeCells>
  <printOptions/>
  <pageMargins left="0.7874015748031497" right="0.5905511811023623" top="0.7874015748031497" bottom="0.5905511811023623" header="0.31496062992125984" footer="0.31496062992125984"/>
  <pageSetup horizontalDpi="600" verticalDpi="600" orientation="portrait" paperSize="9" scale="9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3:J16"/>
  <sheetViews>
    <sheetView showGridLines="0" view="pageBreakPreview" zoomScaleSheetLayoutView="100" workbookViewId="0" topLeftCell="A1">
      <selection activeCell="K16" sqref="K16"/>
    </sheetView>
  </sheetViews>
  <sheetFormatPr defaultColWidth="9.00390625" defaultRowHeight="14.25"/>
  <cols>
    <col min="1" max="1" width="6.25390625" style="135" customWidth="1"/>
    <col min="2" max="4" width="9.625" style="135" customWidth="1"/>
    <col min="5" max="5" width="11.875" style="135" customWidth="1"/>
    <col min="6" max="6" width="13.375" style="135" customWidth="1"/>
    <col min="7" max="7" width="14.375" style="135" customWidth="1"/>
    <col min="8" max="8" width="15.375" style="135" customWidth="1"/>
    <col min="9" max="9" width="15.25390625" style="135" customWidth="1"/>
    <col min="10" max="10" width="14.625" style="135" customWidth="1"/>
    <col min="11" max="16384" width="9.00390625" style="135" customWidth="1"/>
  </cols>
  <sheetData>
    <row r="13" spans="1:10" ht="48.75">
      <c r="A13" s="932" t="s">
        <v>25</v>
      </c>
      <c r="B13" s="932"/>
      <c r="C13" s="932"/>
      <c r="D13" s="932"/>
      <c r="E13" s="932"/>
      <c r="F13" s="932"/>
      <c r="G13" s="932"/>
      <c r="H13" s="334"/>
      <c r="I13" s="334"/>
      <c r="J13" s="334"/>
    </row>
    <row r="14" spans="1:7" ht="45.75">
      <c r="A14" s="933" t="s">
        <v>8</v>
      </c>
      <c r="B14" s="933"/>
      <c r="C14" s="933"/>
      <c r="D14" s="933"/>
      <c r="E14" s="933"/>
      <c r="F14" s="933"/>
      <c r="G14" s="933"/>
    </row>
    <row r="15" spans="1:7" ht="45.75">
      <c r="A15" s="933" t="s">
        <v>9</v>
      </c>
      <c r="B15" s="933"/>
      <c r="C15" s="933"/>
      <c r="D15" s="933"/>
      <c r="E15" s="933"/>
      <c r="F15" s="933"/>
      <c r="G15" s="933"/>
    </row>
    <row r="16" spans="1:7" ht="45.75">
      <c r="A16" s="933"/>
      <c r="B16" s="933"/>
      <c r="C16" s="933"/>
      <c r="D16" s="933"/>
      <c r="E16" s="933"/>
      <c r="F16" s="933"/>
      <c r="G16" s="933"/>
    </row>
  </sheetData>
  <sheetProtection/>
  <mergeCells count="4">
    <mergeCell ref="A13:G13"/>
    <mergeCell ref="A14:G14"/>
    <mergeCell ref="A15:G15"/>
    <mergeCell ref="A16:G16"/>
  </mergeCells>
  <printOptions/>
  <pageMargins left="0.984251968503937" right="0.7874015748031497" top="0.7874015748031497" bottom="0.3937007874015748" header="0.31496062992125984" footer="0.31496062992125984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R20"/>
  <sheetViews>
    <sheetView view="pageBreakPreview" zoomScaleNormal="90" zoomScaleSheetLayoutView="100" zoomScalePageLayoutView="0" workbookViewId="0" topLeftCell="A19">
      <selection activeCell="V11" sqref="V11"/>
    </sheetView>
  </sheetViews>
  <sheetFormatPr defaultColWidth="9.00390625" defaultRowHeight="14.25"/>
  <cols>
    <col min="1" max="1" width="14.375" style="7" customWidth="1"/>
    <col min="2" max="2" width="7.00390625" style="7" customWidth="1"/>
    <col min="3" max="18" width="4.50390625" style="7" customWidth="1"/>
    <col min="19" max="19" width="1.625" style="7" customWidth="1"/>
    <col min="20" max="16384" width="9.00390625" style="7" customWidth="1"/>
  </cols>
  <sheetData>
    <row r="1" s="613" customFormat="1" ht="23.25">
      <c r="A1" s="613" t="s">
        <v>727</v>
      </c>
    </row>
    <row r="2" spans="1:9" ht="21.75" customHeight="1">
      <c r="A2" s="318"/>
      <c r="B2" s="441" t="s">
        <v>674</v>
      </c>
      <c r="C2" s="441"/>
      <c r="D2" s="318"/>
      <c r="E2" s="318"/>
      <c r="F2" s="318"/>
      <c r="G2" s="318"/>
      <c r="H2" s="318"/>
      <c r="I2" s="318"/>
    </row>
    <row r="3" spans="1:9" ht="20.25" customHeight="1">
      <c r="A3" s="476" t="s">
        <v>728</v>
      </c>
      <c r="B3" s="476"/>
      <c r="C3" s="476"/>
      <c r="D3" s="476"/>
      <c r="E3" s="476"/>
      <c r="F3" s="476"/>
      <c r="G3" s="476"/>
      <c r="H3" s="476"/>
      <c r="I3" s="476"/>
    </row>
    <row r="4" spans="1:18" ht="24" customHeight="1">
      <c r="A4" s="441" t="s">
        <v>729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</row>
    <row r="5" spans="1:18" ht="32.25" customHeight="1">
      <c r="A5" s="853" t="s">
        <v>654</v>
      </c>
      <c r="B5" s="853"/>
      <c r="C5" s="853"/>
      <c r="D5" s="853"/>
      <c r="E5" s="853"/>
      <c r="F5" s="853"/>
      <c r="G5" s="853"/>
      <c r="H5" s="853"/>
      <c r="I5" s="853"/>
      <c r="J5" s="853"/>
      <c r="K5" s="853"/>
      <c r="L5" s="853"/>
      <c r="M5" s="853"/>
      <c r="N5" s="853"/>
      <c r="O5" s="853"/>
      <c r="P5" s="853"/>
      <c r="Q5" s="853"/>
      <c r="R5" s="853"/>
    </row>
    <row r="6" spans="1:18" ht="9.75" customHeight="1">
      <c r="A6" s="320"/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</row>
    <row r="7" spans="1:18" ht="25.5" customHeight="1">
      <c r="A7" s="992" t="s">
        <v>0</v>
      </c>
      <c r="B7" s="992"/>
      <c r="C7" s="992"/>
      <c r="D7" s="992"/>
      <c r="E7" s="992"/>
      <c r="F7" s="992"/>
      <c r="G7" s="442"/>
      <c r="H7" s="992" t="s">
        <v>707</v>
      </c>
      <c r="I7" s="992"/>
      <c r="J7" s="992"/>
      <c r="K7" s="992"/>
      <c r="L7" s="992"/>
      <c r="M7" s="992"/>
      <c r="N7" s="992"/>
      <c r="O7" s="992"/>
      <c r="P7" s="992"/>
      <c r="Q7" s="442"/>
      <c r="R7" s="442"/>
    </row>
    <row r="8" spans="1:18" ht="14.25" customHeight="1" thickBot="1">
      <c r="A8" s="443"/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</row>
    <row r="9" spans="1:18" ht="24" customHeight="1" thickTop="1">
      <c r="A9" s="993" t="s">
        <v>655</v>
      </c>
      <c r="B9" s="996" t="s">
        <v>656</v>
      </c>
      <c r="C9" s="999" t="s">
        <v>657</v>
      </c>
      <c r="D9" s="1000"/>
      <c r="E9" s="1000"/>
      <c r="F9" s="1000"/>
      <c r="G9" s="1001"/>
      <c r="H9" s="999" t="s">
        <v>658</v>
      </c>
      <c r="I9" s="1000"/>
      <c r="J9" s="1000"/>
      <c r="K9" s="1000"/>
      <c r="L9" s="1001"/>
      <c r="M9" s="999" t="s">
        <v>659</v>
      </c>
      <c r="N9" s="1000"/>
      <c r="O9" s="1000"/>
      <c r="P9" s="1001"/>
      <c r="Q9" s="1005" t="s">
        <v>660</v>
      </c>
      <c r="R9" s="1008" t="s">
        <v>661</v>
      </c>
    </row>
    <row r="10" spans="1:18" ht="26.25" customHeight="1" thickBot="1">
      <c r="A10" s="994"/>
      <c r="B10" s="997"/>
      <c r="C10" s="1002"/>
      <c r="D10" s="1003"/>
      <c r="E10" s="1003"/>
      <c r="F10" s="1003"/>
      <c r="G10" s="1004"/>
      <c r="H10" s="1002"/>
      <c r="I10" s="1003"/>
      <c r="J10" s="1003"/>
      <c r="K10" s="1003"/>
      <c r="L10" s="1004"/>
      <c r="M10" s="1002"/>
      <c r="N10" s="1003"/>
      <c r="O10" s="1003"/>
      <c r="P10" s="1004"/>
      <c r="Q10" s="1006"/>
      <c r="R10" s="1009"/>
    </row>
    <row r="11" spans="1:18" ht="104.25" customHeight="1" thickBot="1">
      <c r="A11" s="995"/>
      <c r="B11" s="998"/>
      <c r="C11" s="444" t="s">
        <v>662</v>
      </c>
      <c r="D11" s="444" t="s">
        <v>663</v>
      </c>
      <c r="E11" s="444" t="s">
        <v>664</v>
      </c>
      <c r="F11" s="444" t="s">
        <v>665</v>
      </c>
      <c r="G11" s="444" t="s">
        <v>666</v>
      </c>
      <c r="H11" s="444" t="s">
        <v>662</v>
      </c>
      <c r="I11" s="444" t="s">
        <v>663</v>
      </c>
      <c r="J11" s="444" t="s">
        <v>664</v>
      </c>
      <c r="K11" s="444" t="s">
        <v>665</v>
      </c>
      <c r="L11" s="444" t="s">
        <v>666</v>
      </c>
      <c r="M11" s="444" t="s">
        <v>667</v>
      </c>
      <c r="N11" s="444" t="s">
        <v>668</v>
      </c>
      <c r="O11" s="444" t="s">
        <v>669</v>
      </c>
      <c r="P11" s="444" t="s">
        <v>670</v>
      </c>
      <c r="Q11" s="1007"/>
      <c r="R11" s="1010"/>
    </row>
    <row r="12" spans="1:18" ht="29.25" customHeight="1" thickBot="1" thickTop="1">
      <c r="A12" s="445"/>
      <c r="B12" s="446"/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447"/>
      <c r="Q12" s="448"/>
      <c r="R12" s="449"/>
    </row>
    <row r="13" spans="1:18" ht="29.25" customHeight="1" thickBot="1">
      <c r="A13" s="445"/>
      <c r="B13" s="450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9"/>
    </row>
    <row r="14" spans="1:18" ht="29.25" customHeight="1" thickBot="1">
      <c r="A14" s="445"/>
      <c r="B14" s="450"/>
      <c r="C14" s="447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8"/>
      <c r="R14" s="449"/>
    </row>
    <row r="15" spans="1:18" ht="29.25" customHeight="1" thickBot="1">
      <c r="A15" s="445"/>
      <c r="B15" s="450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9"/>
    </row>
    <row r="16" spans="1:18" ht="29.25" customHeight="1" thickBot="1">
      <c r="A16" s="451"/>
      <c r="B16" s="450"/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9"/>
    </row>
    <row r="17" spans="1:18" ht="29.25" customHeight="1" thickBot="1">
      <c r="A17" s="452"/>
      <c r="B17" s="453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5"/>
      <c r="R17" s="456"/>
    </row>
    <row r="18" spans="1:9" ht="29.25" customHeight="1" thickTop="1">
      <c r="A18" s="457" t="s">
        <v>726</v>
      </c>
      <c r="B18" s="458" t="s">
        <v>671</v>
      </c>
      <c r="C18" s="459"/>
      <c r="D18" s="459"/>
      <c r="E18" s="459"/>
      <c r="F18" s="459"/>
      <c r="G18" s="459"/>
      <c r="H18" s="459"/>
      <c r="I18" s="459"/>
    </row>
    <row r="19" spans="1:9" ht="21.75" customHeight="1">
      <c r="A19" s="460" t="s">
        <v>672</v>
      </c>
      <c r="B19" s="460" t="s">
        <v>673</v>
      </c>
      <c r="C19" s="461"/>
      <c r="D19" s="461"/>
      <c r="E19" s="461"/>
      <c r="F19" s="461"/>
      <c r="G19" s="461"/>
      <c r="H19" s="461"/>
      <c r="I19" s="461"/>
    </row>
    <row r="20" spans="1:9" s="34" customFormat="1" ht="21.75" customHeight="1">
      <c r="A20" s="462" t="s">
        <v>672</v>
      </c>
      <c r="B20" s="462" t="s">
        <v>675</v>
      </c>
      <c r="C20" s="463"/>
      <c r="D20" s="463"/>
      <c r="E20" s="463"/>
      <c r="F20" s="463"/>
      <c r="G20" s="463"/>
      <c r="H20" s="463"/>
      <c r="I20" s="463"/>
    </row>
  </sheetData>
  <sheetProtection/>
  <mergeCells count="10">
    <mergeCell ref="A5:R5"/>
    <mergeCell ref="A7:F7"/>
    <mergeCell ref="H7:P7"/>
    <mergeCell ref="A9:A11"/>
    <mergeCell ref="B9:B11"/>
    <mergeCell ref="C9:G10"/>
    <mergeCell ref="H9:L10"/>
    <mergeCell ref="M9:P10"/>
    <mergeCell ref="Q9:Q11"/>
    <mergeCell ref="R9:R11"/>
  </mergeCells>
  <printOptions/>
  <pageMargins left="0.2362204724409449" right="0.1968503937007874" top="0.7480314960629921" bottom="0.7480314960629921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N26"/>
  <sheetViews>
    <sheetView showGridLines="0" view="pageBreakPreview" zoomScaleSheetLayoutView="100" workbookViewId="0" topLeftCell="A7">
      <selection activeCell="N15" sqref="N15"/>
    </sheetView>
  </sheetViews>
  <sheetFormatPr defaultColWidth="9.00390625" defaultRowHeight="24.75" customHeight="1"/>
  <cols>
    <col min="1" max="1" width="4.375" style="7" customWidth="1"/>
    <col min="2" max="9" width="9.00390625" style="7" customWidth="1"/>
    <col min="10" max="10" width="5.75390625" style="7" customWidth="1"/>
    <col min="11" max="16384" width="9.00390625" style="7" customWidth="1"/>
  </cols>
  <sheetData>
    <row r="1" spans="1:2" s="112" customFormat="1" ht="24.75" customHeight="1">
      <c r="A1" s="112">
        <v>1.3</v>
      </c>
      <c r="B1" s="112" t="s">
        <v>579</v>
      </c>
    </row>
    <row r="2" spans="2:9" s="112" customFormat="1" ht="24.75" customHeight="1">
      <c r="B2" s="670" t="s">
        <v>639</v>
      </c>
      <c r="C2" s="671"/>
      <c r="D2" s="671"/>
      <c r="E2" s="671"/>
      <c r="F2" s="671"/>
      <c r="G2" s="671"/>
      <c r="H2" s="671"/>
      <c r="I2" s="671"/>
    </row>
    <row r="3" spans="2:9" s="112" customFormat="1" ht="24.75" customHeight="1">
      <c r="B3" s="671"/>
      <c r="C3" s="671"/>
      <c r="D3" s="671"/>
      <c r="E3" s="671"/>
      <c r="F3" s="671"/>
      <c r="G3" s="671"/>
      <c r="H3" s="671"/>
      <c r="I3" s="671"/>
    </row>
    <row r="4" spans="2:14" s="59" customFormat="1" ht="24.75" customHeight="1">
      <c r="B4" s="136" t="s">
        <v>433</v>
      </c>
      <c r="C4" s="137" t="s">
        <v>434</v>
      </c>
      <c r="D4" s="137"/>
      <c r="E4" s="137"/>
      <c r="F4" s="138"/>
      <c r="G4" s="119" t="s">
        <v>435</v>
      </c>
      <c r="H4" s="119"/>
      <c r="I4" s="119"/>
      <c r="K4" s="139"/>
      <c r="L4" s="139"/>
      <c r="M4" s="139"/>
      <c r="N4" s="139"/>
    </row>
    <row r="5" spans="2:14" s="59" customFormat="1" ht="24.75" customHeight="1">
      <c r="B5" s="136"/>
      <c r="C5" s="137" t="s">
        <v>436</v>
      </c>
      <c r="D5" s="137"/>
      <c r="E5" s="137"/>
      <c r="F5" s="139"/>
      <c r="G5" s="137" t="s">
        <v>436</v>
      </c>
      <c r="H5" s="119"/>
      <c r="I5" s="119"/>
      <c r="K5" s="139"/>
      <c r="L5" s="139"/>
      <c r="M5" s="139"/>
      <c r="N5" s="139"/>
    </row>
    <row r="6" spans="2:14" s="59" customFormat="1" ht="24.75" customHeight="1">
      <c r="B6" s="139"/>
      <c r="C6" s="137" t="s">
        <v>437</v>
      </c>
      <c r="D6" s="137"/>
      <c r="E6" s="137"/>
      <c r="F6" s="139"/>
      <c r="G6" s="119" t="s">
        <v>438</v>
      </c>
      <c r="H6" s="119"/>
      <c r="I6" s="119"/>
      <c r="K6" s="139"/>
      <c r="L6" s="139"/>
      <c r="M6" s="140"/>
      <c r="N6" s="139"/>
    </row>
    <row r="7" spans="2:14" s="59" customFormat="1" ht="24.75" customHeight="1">
      <c r="B7" s="139"/>
      <c r="C7" s="137" t="s">
        <v>439</v>
      </c>
      <c r="D7" s="137"/>
      <c r="E7" s="137"/>
      <c r="G7" s="137" t="s">
        <v>440</v>
      </c>
      <c r="H7" s="119"/>
      <c r="I7" s="119"/>
      <c r="K7" s="139"/>
      <c r="L7" s="139"/>
      <c r="M7" s="140"/>
      <c r="N7" s="139"/>
    </row>
    <row r="8" spans="2:14" s="59" customFormat="1" ht="24.75" customHeight="1">
      <c r="B8" s="136" t="s">
        <v>441</v>
      </c>
      <c r="C8" s="119" t="s">
        <v>417</v>
      </c>
      <c r="D8" s="119"/>
      <c r="E8" s="119"/>
      <c r="G8" s="119" t="s">
        <v>442</v>
      </c>
      <c r="H8" s="119"/>
      <c r="I8" s="119"/>
      <c r="K8" s="139"/>
      <c r="L8" s="139"/>
      <c r="M8" s="140"/>
      <c r="N8" s="139"/>
    </row>
    <row r="9" spans="2:14" s="59" customFormat="1" ht="24.75" customHeight="1">
      <c r="B9" s="136"/>
      <c r="C9" s="137" t="s">
        <v>443</v>
      </c>
      <c r="D9" s="119"/>
      <c r="E9" s="119"/>
      <c r="G9" s="137" t="s">
        <v>444</v>
      </c>
      <c r="H9" s="119"/>
      <c r="I9" s="119"/>
      <c r="K9" s="139"/>
      <c r="L9" s="139"/>
      <c r="M9" s="140"/>
      <c r="N9" s="139"/>
    </row>
    <row r="10" spans="2:14" s="59" customFormat="1" ht="24.75" customHeight="1">
      <c r="B10" s="136"/>
      <c r="C10" s="137" t="s">
        <v>445</v>
      </c>
      <c r="D10" s="119"/>
      <c r="E10" s="119"/>
      <c r="G10" s="139"/>
      <c r="H10" s="137"/>
      <c r="I10" s="119"/>
      <c r="J10" s="119"/>
      <c r="K10" s="139"/>
      <c r="L10" s="139"/>
      <c r="M10" s="140"/>
      <c r="N10" s="139"/>
    </row>
    <row r="11" spans="2:14" s="59" customFormat="1" ht="24.75" customHeight="1">
      <c r="B11" s="136" t="s">
        <v>441</v>
      </c>
      <c r="C11" s="119" t="s">
        <v>446</v>
      </c>
      <c r="D11" s="119"/>
      <c r="E11" s="119"/>
      <c r="G11" s="139"/>
      <c r="H11" s="672"/>
      <c r="I11" s="672"/>
      <c r="J11" s="672"/>
      <c r="K11" s="139"/>
      <c r="L11" s="139"/>
      <c r="M11" s="140"/>
      <c r="N11" s="139"/>
    </row>
    <row r="12" spans="1:14" s="59" customFormat="1" ht="9" customHeight="1">
      <c r="A12" s="62"/>
      <c r="B12" s="673"/>
      <c r="C12" s="673"/>
      <c r="D12" s="673"/>
      <c r="E12" s="673"/>
      <c r="F12" s="673"/>
      <c r="G12" s="673"/>
      <c r="H12" s="673"/>
      <c r="I12" s="673"/>
      <c r="J12" s="673"/>
      <c r="K12" s="141"/>
      <c r="L12" s="141"/>
      <c r="M12" s="141"/>
      <c r="N12" s="141"/>
    </row>
    <row r="13" spans="1:9" s="572" customFormat="1" ht="24.75" customHeight="1">
      <c r="A13" s="593"/>
      <c r="B13" s="684" t="s">
        <v>746</v>
      </c>
      <c r="C13" s="684"/>
      <c r="D13" s="684"/>
      <c r="E13" s="684"/>
      <c r="F13" s="684"/>
      <c r="G13" s="684"/>
      <c r="H13" s="684"/>
      <c r="I13" s="684"/>
    </row>
    <row r="14" spans="1:9" s="59" customFormat="1" ht="12" customHeight="1">
      <c r="A14" s="43"/>
      <c r="B14" s="43"/>
      <c r="C14" s="43"/>
      <c r="D14" s="43"/>
      <c r="E14" s="43"/>
      <c r="F14" s="43"/>
      <c r="G14" s="43"/>
      <c r="H14" s="43"/>
      <c r="I14" s="43"/>
    </row>
    <row r="15" spans="1:9" s="59" customFormat="1" ht="24.75" customHeight="1">
      <c r="A15" s="43"/>
      <c r="B15" s="674" t="s">
        <v>612</v>
      </c>
      <c r="C15" s="675"/>
      <c r="D15" s="675"/>
      <c r="E15" s="675"/>
      <c r="F15" s="675"/>
      <c r="G15" s="675"/>
      <c r="H15" s="675"/>
      <c r="I15" s="676"/>
    </row>
    <row r="16" spans="1:9" s="59" customFormat="1" ht="24.75" customHeight="1">
      <c r="A16" s="43"/>
      <c r="B16" s="677"/>
      <c r="C16" s="678"/>
      <c r="D16" s="678"/>
      <c r="E16" s="678"/>
      <c r="F16" s="678"/>
      <c r="G16" s="678"/>
      <c r="H16" s="678"/>
      <c r="I16" s="679"/>
    </row>
    <row r="17" spans="1:9" s="59" customFormat="1" ht="24.75" customHeight="1">
      <c r="A17" s="43"/>
      <c r="B17" s="677"/>
      <c r="C17" s="678"/>
      <c r="D17" s="678"/>
      <c r="E17" s="678"/>
      <c r="F17" s="678"/>
      <c r="G17" s="678"/>
      <c r="H17" s="678"/>
      <c r="I17" s="679"/>
    </row>
    <row r="18" spans="1:9" s="59" customFormat="1" ht="24.75" customHeight="1">
      <c r="A18" s="43"/>
      <c r="B18" s="677"/>
      <c r="C18" s="678"/>
      <c r="D18" s="678"/>
      <c r="E18" s="678"/>
      <c r="F18" s="678"/>
      <c r="G18" s="678"/>
      <c r="H18" s="678"/>
      <c r="I18" s="679"/>
    </row>
    <row r="19" spans="1:9" s="59" customFormat="1" ht="24.75" customHeight="1">
      <c r="A19" s="43"/>
      <c r="B19" s="677"/>
      <c r="C19" s="678"/>
      <c r="D19" s="678"/>
      <c r="E19" s="678"/>
      <c r="F19" s="678"/>
      <c r="G19" s="678"/>
      <c r="H19" s="678"/>
      <c r="I19" s="679"/>
    </row>
    <row r="20" spans="1:9" s="59" customFormat="1" ht="24.75" customHeight="1">
      <c r="A20" s="43"/>
      <c r="B20" s="677"/>
      <c r="C20" s="678"/>
      <c r="D20" s="678"/>
      <c r="E20" s="678"/>
      <c r="F20" s="678"/>
      <c r="G20" s="678"/>
      <c r="H20" s="678"/>
      <c r="I20" s="679"/>
    </row>
    <row r="21" spans="1:9" s="59" customFormat="1" ht="24.75" customHeight="1">
      <c r="A21" s="43"/>
      <c r="B21" s="677"/>
      <c r="C21" s="678"/>
      <c r="D21" s="678"/>
      <c r="E21" s="678"/>
      <c r="F21" s="678"/>
      <c r="G21" s="678"/>
      <c r="H21" s="678"/>
      <c r="I21" s="679"/>
    </row>
    <row r="22" spans="2:9" s="59" customFormat="1" ht="24.75" customHeight="1">
      <c r="B22" s="677"/>
      <c r="C22" s="678"/>
      <c r="D22" s="678"/>
      <c r="E22" s="678"/>
      <c r="F22" s="678"/>
      <c r="G22" s="678"/>
      <c r="H22" s="678"/>
      <c r="I22" s="679"/>
    </row>
    <row r="23" spans="1:9" s="59" customFormat="1" ht="24.75" customHeight="1">
      <c r="A23" s="43"/>
      <c r="B23" s="677"/>
      <c r="C23" s="678"/>
      <c r="D23" s="678"/>
      <c r="E23" s="678"/>
      <c r="F23" s="678"/>
      <c r="G23" s="678"/>
      <c r="H23" s="678"/>
      <c r="I23" s="679"/>
    </row>
    <row r="24" spans="1:9" s="59" customFormat="1" ht="24.75" customHeight="1">
      <c r="A24" s="43"/>
      <c r="B24" s="677"/>
      <c r="C24" s="678"/>
      <c r="D24" s="678"/>
      <c r="E24" s="678"/>
      <c r="F24" s="678"/>
      <c r="G24" s="678"/>
      <c r="H24" s="678"/>
      <c r="I24" s="679"/>
    </row>
    <row r="25" spans="1:10" s="59" customFormat="1" ht="24.75" customHeight="1">
      <c r="A25" s="47"/>
      <c r="B25" s="680"/>
      <c r="C25" s="681"/>
      <c r="D25" s="681"/>
      <c r="E25" s="681"/>
      <c r="F25" s="681"/>
      <c r="G25" s="681"/>
      <c r="H25" s="681"/>
      <c r="I25" s="682"/>
      <c r="J25" s="47"/>
    </row>
    <row r="26" spans="1:10" s="73" customFormat="1" ht="24.75" customHeight="1">
      <c r="A26" s="683" t="s">
        <v>747</v>
      </c>
      <c r="B26" s="683"/>
      <c r="C26" s="683"/>
      <c r="D26" s="683"/>
      <c r="E26" s="683"/>
      <c r="F26" s="683"/>
      <c r="G26" s="683"/>
      <c r="H26" s="683"/>
      <c r="I26" s="683"/>
      <c r="J26" s="683"/>
    </row>
    <row r="27" s="34" customFormat="1" ht="24.75" customHeight="1"/>
    <row r="28" s="34" customFormat="1" ht="24.75" customHeight="1"/>
    <row r="29" s="34" customFormat="1" ht="24.75" customHeight="1"/>
    <row r="30" s="34" customFormat="1" ht="24.75" customHeight="1"/>
    <row r="31" s="34" customFormat="1" ht="24.75" customHeight="1"/>
    <row r="32" s="34" customFormat="1" ht="24.75" customHeight="1"/>
    <row r="33" s="34" customFormat="1" ht="24.75" customHeight="1"/>
    <row r="34" s="34" customFormat="1" ht="24.75" customHeight="1"/>
    <row r="35" s="34" customFormat="1" ht="24.75" customHeight="1"/>
    <row r="36" s="34" customFormat="1" ht="24.75" customHeight="1"/>
    <row r="37" s="34" customFormat="1" ht="24.75" customHeight="1"/>
    <row r="38" s="34" customFormat="1" ht="24.75" customHeight="1"/>
  </sheetData>
  <sheetProtection/>
  <mergeCells count="6">
    <mergeCell ref="B2:I3"/>
    <mergeCell ref="H11:J11"/>
    <mergeCell ref="B12:J12"/>
    <mergeCell ref="B15:I25"/>
    <mergeCell ref="A26:J26"/>
    <mergeCell ref="B13:I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7" r:id="rId2"/>
  <headerFooter>
    <oddFooter>&amp;C&amp;"TH SarabunPSK,Bold"&amp;16 5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18"/>
  <sheetViews>
    <sheetView showGridLines="0" view="pageBreakPreview" zoomScaleSheetLayoutView="100" workbookViewId="0" topLeftCell="A1">
      <selection activeCell="B2" sqref="B2:I13"/>
    </sheetView>
  </sheetViews>
  <sheetFormatPr defaultColWidth="9.00390625" defaultRowHeight="24.75" customHeight="1"/>
  <cols>
    <col min="1" max="1" width="4.375" style="7" customWidth="1"/>
    <col min="2" max="9" width="9.00390625" style="7" customWidth="1"/>
    <col min="10" max="10" width="5.75390625" style="7" customWidth="1"/>
    <col min="11" max="16384" width="9.00390625" style="7" customWidth="1"/>
  </cols>
  <sheetData>
    <row r="1" spans="1:10" s="23" customFormat="1" ht="24.75" customHeight="1">
      <c r="A1" s="687"/>
      <c r="B1" s="687"/>
      <c r="C1" s="687"/>
      <c r="D1" s="687"/>
      <c r="E1" s="687"/>
      <c r="F1" s="687"/>
      <c r="G1" s="687"/>
      <c r="H1" s="687"/>
      <c r="I1" s="687"/>
      <c r="J1" s="687"/>
    </row>
    <row r="2" spans="1:9" s="23" customFormat="1" ht="24.75" customHeight="1">
      <c r="A2" s="21"/>
      <c r="B2" s="688" t="s">
        <v>613</v>
      </c>
      <c r="C2" s="689"/>
      <c r="D2" s="689"/>
      <c r="E2" s="689"/>
      <c r="F2" s="689"/>
      <c r="G2" s="689"/>
      <c r="H2" s="689"/>
      <c r="I2" s="690"/>
    </row>
    <row r="3" spans="1:9" s="23" customFormat="1" ht="24.75" customHeight="1">
      <c r="A3" s="21"/>
      <c r="B3" s="691"/>
      <c r="C3" s="692"/>
      <c r="D3" s="692"/>
      <c r="E3" s="692"/>
      <c r="F3" s="692"/>
      <c r="G3" s="692"/>
      <c r="H3" s="692"/>
      <c r="I3" s="693"/>
    </row>
    <row r="4" spans="1:9" s="23" customFormat="1" ht="24.75" customHeight="1">
      <c r="A4" s="21"/>
      <c r="B4" s="691"/>
      <c r="C4" s="692"/>
      <c r="D4" s="692"/>
      <c r="E4" s="692"/>
      <c r="F4" s="692"/>
      <c r="G4" s="692"/>
      <c r="H4" s="692"/>
      <c r="I4" s="693"/>
    </row>
    <row r="5" spans="1:9" s="23" customFormat="1" ht="24.75" customHeight="1">
      <c r="A5" s="21"/>
      <c r="B5" s="691"/>
      <c r="C5" s="692"/>
      <c r="D5" s="692"/>
      <c r="E5" s="692"/>
      <c r="F5" s="692"/>
      <c r="G5" s="692"/>
      <c r="H5" s="692"/>
      <c r="I5" s="693"/>
    </row>
    <row r="6" spans="1:9" s="23" customFormat="1" ht="24.75" customHeight="1">
      <c r="A6" s="21"/>
      <c r="B6" s="691"/>
      <c r="C6" s="692"/>
      <c r="D6" s="692"/>
      <c r="E6" s="692"/>
      <c r="F6" s="692"/>
      <c r="G6" s="692"/>
      <c r="H6" s="692"/>
      <c r="I6" s="693"/>
    </row>
    <row r="7" spans="1:9" s="23" customFormat="1" ht="24.75" customHeight="1">
      <c r="A7" s="21"/>
      <c r="B7" s="691"/>
      <c r="C7" s="692"/>
      <c r="D7" s="692"/>
      <c r="E7" s="692"/>
      <c r="F7" s="692"/>
      <c r="G7" s="692"/>
      <c r="H7" s="692"/>
      <c r="I7" s="693"/>
    </row>
    <row r="8" spans="1:9" s="23" customFormat="1" ht="24.75" customHeight="1">
      <c r="A8" s="21"/>
      <c r="B8" s="691"/>
      <c r="C8" s="692"/>
      <c r="D8" s="692"/>
      <c r="E8" s="692"/>
      <c r="F8" s="692"/>
      <c r="G8" s="692"/>
      <c r="H8" s="692"/>
      <c r="I8" s="693"/>
    </row>
    <row r="9" spans="2:9" s="23" customFormat="1" ht="24.75" customHeight="1">
      <c r="B9" s="691"/>
      <c r="C9" s="692"/>
      <c r="D9" s="692"/>
      <c r="E9" s="692"/>
      <c r="F9" s="692"/>
      <c r="G9" s="692"/>
      <c r="H9" s="692"/>
      <c r="I9" s="693"/>
    </row>
    <row r="10" spans="2:9" s="23" customFormat="1" ht="24.75" customHeight="1">
      <c r="B10" s="691"/>
      <c r="C10" s="692"/>
      <c r="D10" s="692"/>
      <c r="E10" s="692"/>
      <c r="F10" s="692"/>
      <c r="G10" s="692"/>
      <c r="H10" s="692"/>
      <c r="I10" s="693"/>
    </row>
    <row r="11" spans="2:9" s="23" customFormat="1" ht="24.75" customHeight="1">
      <c r="B11" s="691"/>
      <c r="C11" s="692"/>
      <c r="D11" s="692"/>
      <c r="E11" s="692"/>
      <c r="F11" s="692"/>
      <c r="G11" s="692"/>
      <c r="H11" s="692"/>
      <c r="I11" s="693"/>
    </row>
    <row r="12" spans="1:9" s="23" customFormat="1" ht="24.75" customHeight="1">
      <c r="A12" s="21"/>
      <c r="B12" s="691"/>
      <c r="C12" s="692"/>
      <c r="D12" s="692"/>
      <c r="E12" s="692"/>
      <c r="F12" s="692"/>
      <c r="G12" s="692"/>
      <c r="H12" s="692"/>
      <c r="I12" s="693"/>
    </row>
    <row r="13" spans="1:9" s="23" customFormat="1" ht="24.75" customHeight="1">
      <c r="A13" s="21"/>
      <c r="B13" s="694"/>
      <c r="C13" s="695"/>
      <c r="D13" s="695"/>
      <c r="E13" s="695"/>
      <c r="F13" s="695"/>
      <c r="G13" s="695"/>
      <c r="H13" s="695"/>
      <c r="I13" s="696"/>
    </row>
    <row r="14" spans="1:10" s="302" customFormat="1" ht="24.75" customHeight="1">
      <c r="A14" s="697" t="s">
        <v>748</v>
      </c>
      <c r="B14" s="697"/>
      <c r="C14" s="697"/>
      <c r="D14" s="697"/>
      <c r="E14" s="697"/>
      <c r="F14" s="697"/>
      <c r="G14" s="697"/>
      <c r="H14" s="697"/>
      <c r="I14" s="697"/>
      <c r="J14" s="697"/>
    </row>
    <row r="15" spans="1:11" s="34" customFormat="1" ht="21">
      <c r="A15" s="686" t="s">
        <v>684</v>
      </c>
      <c r="B15" s="686"/>
      <c r="C15" s="686"/>
      <c r="D15" s="686"/>
      <c r="E15" s="686"/>
      <c r="F15" s="686"/>
      <c r="G15" s="686"/>
      <c r="H15" s="686"/>
      <c r="I15" s="686"/>
      <c r="J15" s="686"/>
      <c r="K15" s="142"/>
    </row>
    <row r="16" spans="1:10" ht="17.25">
      <c r="A16" s="685" t="s">
        <v>749</v>
      </c>
      <c r="B16" s="685"/>
      <c r="C16" s="685"/>
      <c r="D16" s="685"/>
      <c r="E16" s="685"/>
      <c r="F16" s="685"/>
      <c r="G16" s="685"/>
      <c r="H16" s="685"/>
      <c r="I16" s="685"/>
      <c r="J16" s="685"/>
    </row>
    <row r="17" spans="1:9" s="23" customFormat="1" ht="24.75" customHeight="1">
      <c r="A17" s="21"/>
      <c r="B17" s="21"/>
      <c r="C17" s="21"/>
      <c r="D17" s="21"/>
      <c r="E17" s="21"/>
      <c r="F17" s="21"/>
      <c r="G17" s="21"/>
      <c r="H17" s="21"/>
      <c r="I17" s="21"/>
    </row>
    <row r="18" spans="1:9" s="23" customFormat="1" ht="24.75" customHeight="1">
      <c r="A18" s="21"/>
      <c r="B18" s="21"/>
      <c r="C18" s="21"/>
      <c r="D18" s="21"/>
      <c r="E18" s="21"/>
      <c r="F18" s="21"/>
      <c r="G18" s="21"/>
      <c r="H18" s="21"/>
      <c r="I18" s="21"/>
    </row>
  </sheetData>
  <sheetProtection/>
  <mergeCells count="5">
    <mergeCell ref="A16:J16"/>
    <mergeCell ref="A15:J15"/>
    <mergeCell ref="A1:J1"/>
    <mergeCell ref="B2:I13"/>
    <mergeCell ref="A14:J1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Footer>&amp;C&amp;"TH SarabunPSK,Bold"&amp;16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18"/>
  <sheetViews>
    <sheetView showGridLines="0" view="pageBreakPreview" zoomScaleSheetLayoutView="100" workbookViewId="0" topLeftCell="A1">
      <selection activeCell="C7" sqref="C7:C8"/>
    </sheetView>
  </sheetViews>
  <sheetFormatPr defaultColWidth="9.00390625" defaultRowHeight="14.25"/>
  <cols>
    <col min="1" max="1" width="7.125" style="23" customWidth="1"/>
    <col min="2" max="2" width="14.625" style="23" customWidth="1"/>
    <col min="3" max="3" width="14.75390625" style="23" customWidth="1"/>
    <col min="4" max="4" width="13.875" style="23" customWidth="1"/>
    <col min="5" max="5" width="16.00390625" style="23" customWidth="1"/>
    <col min="6" max="6" width="14.00390625" style="23" customWidth="1"/>
    <col min="7" max="7" width="15.75390625" style="23" customWidth="1"/>
    <col min="8" max="8" width="8.75390625" style="23" customWidth="1"/>
    <col min="9" max="16384" width="9.00390625" style="23" customWidth="1"/>
  </cols>
  <sheetData>
    <row r="1" spans="1:6" s="59" customFormat="1" ht="26.25">
      <c r="A1" s="110" t="s">
        <v>685</v>
      </c>
      <c r="B1" s="111"/>
      <c r="C1" s="58"/>
      <c r="D1" s="58"/>
      <c r="E1" s="58"/>
      <c r="F1" s="58"/>
    </row>
    <row r="2" s="59" customFormat="1" ht="13.5" customHeight="1"/>
    <row r="3" spans="1:7" s="59" customFormat="1" ht="21">
      <c r="A3" s="112" t="s">
        <v>614</v>
      </c>
      <c r="B3" s="62"/>
      <c r="C3" s="62"/>
      <c r="D3" s="62"/>
      <c r="E3" s="62"/>
      <c r="F3" s="62"/>
      <c r="G3" s="62"/>
    </row>
    <row r="4" spans="1:7" s="59" customFormat="1" ht="12.75" customHeight="1">
      <c r="A4" s="144"/>
      <c r="B4" s="62"/>
      <c r="C4" s="62"/>
      <c r="D4" s="62"/>
      <c r="E4" s="62"/>
      <c r="F4" s="62"/>
      <c r="G4" s="62"/>
    </row>
    <row r="5" spans="1:9" s="59" customFormat="1" ht="21.75" thickBot="1">
      <c r="A5" s="705" t="s">
        <v>686</v>
      </c>
      <c r="B5" s="705"/>
      <c r="C5" s="705"/>
      <c r="D5" s="705"/>
      <c r="E5" s="705"/>
      <c r="F5" s="705"/>
      <c r="G5" s="705"/>
      <c r="H5" s="61"/>
      <c r="I5" s="61"/>
    </row>
    <row r="6" spans="1:7" s="59" customFormat="1" ht="42" customHeight="1" thickBot="1">
      <c r="A6" s="145" t="s">
        <v>311</v>
      </c>
      <c r="B6" s="146" t="s">
        <v>464</v>
      </c>
      <c r="C6" s="146" t="s">
        <v>101</v>
      </c>
      <c r="D6" s="146" t="s">
        <v>102</v>
      </c>
      <c r="E6" s="146" t="s">
        <v>103</v>
      </c>
      <c r="F6" s="146" t="s">
        <v>104</v>
      </c>
      <c r="G6" s="146" t="s">
        <v>105</v>
      </c>
    </row>
    <row r="7" spans="1:7" s="59" customFormat="1" ht="48.75" customHeight="1">
      <c r="A7" s="701">
        <v>4</v>
      </c>
      <c r="B7" s="703" t="s">
        <v>447</v>
      </c>
      <c r="C7" s="703" t="s">
        <v>448</v>
      </c>
      <c r="D7" s="703" t="s">
        <v>580</v>
      </c>
      <c r="E7" s="703" t="s">
        <v>465</v>
      </c>
      <c r="F7" s="703" t="s">
        <v>466</v>
      </c>
      <c r="G7" s="703" t="s">
        <v>467</v>
      </c>
    </row>
    <row r="8" spans="1:7" s="59" customFormat="1" ht="21" customHeight="1">
      <c r="A8" s="702"/>
      <c r="B8" s="704"/>
      <c r="C8" s="704"/>
      <c r="D8" s="704"/>
      <c r="E8" s="704"/>
      <c r="F8" s="704"/>
      <c r="G8" s="704"/>
    </row>
    <row r="9" spans="1:7" s="59" customFormat="1" ht="84.75" customHeight="1" thickBot="1">
      <c r="A9" s="147">
        <v>3</v>
      </c>
      <c r="B9" s="148" t="s">
        <v>449</v>
      </c>
      <c r="C9" s="148" t="s">
        <v>472</v>
      </c>
      <c r="D9" s="148" t="s">
        <v>450</v>
      </c>
      <c r="E9" s="148" t="s">
        <v>586</v>
      </c>
      <c r="F9" s="148" t="s">
        <v>473</v>
      </c>
      <c r="G9" s="148" t="s">
        <v>468</v>
      </c>
    </row>
    <row r="10" spans="1:7" s="59" customFormat="1" ht="68.25" customHeight="1" thickBot="1">
      <c r="A10" s="149">
        <v>2</v>
      </c>
      <c r="B10" s="150" t="s">
        <v>469</v>
      </c>
      <c r="C10" s="150" t="s">
        <v>470</v>
      </c>
      <c r="D10" s="150" t="s">
        <v>451</v>
      </c>
      <c r="E10" s="150" t="s">
        <v>474</v>
      </c>
      <c r="F10" s="150" t="s">
        <v>452</v>
      </c>
      <c r="G10" s="150" t="s">
        <v>453</v>
      </c>
    </row>
    <row r="11" spans="1:7" s="59" customFormat="1" ht="71.25" customHeight="1" thickBot="1">
      <c r="A11" s="149">
        <v>1</v>
      </c>
      <c r="B11" s="150" t="s">
        <v>454</v>
      </c>
      <c r="C11" s="150" t="s">
        <v>455</v>
      </c>
      <c r="D11" s="150" t="s">
        <v>471</v>
      </c>
      <c r="E11" s="150" t="s">
        <v>456</v>
      </c>
      <c r="F11" s="150" t="s">
        <v>457</v>
      </c>
      <c r="G11" s="150" t="s">
        <v>458</v>
      </c>
    </row>
    <row r="12" spans="1:7" s="43" customFormat="1" ht="54.75" customHeight="1" thickBot="1">
      <c r="A12" s="149">
        <v>0</v>
      </c>
      <c r="B12" s="150" t="s">
        <v>459</v>
      </c>
      <c r="C12" s="150" t="s">
        <v>460</v>
      </c>
      <c r="D12" s="150" t="s">
        <v>461</v>
      </c>
      <c r="E12" s="150" t="s">
        <v>462</v>
      </c>
      <c r="F12" s="150" t="s">
        <v>463</v>
      </c>
      <c r="G12" s="150" t="s">
        <v>475</v>
      </c>
    </row>
    <row r="13" spans="1:7" s="43" customFormat="1" ht="21">
      <c r="A13" s="480" t="s">
        <v>142</v>
      </c>
      <c r="B13" s="699" t="s">
        <v>36</v>
      </c>
      <c r="C13" s="699"/>
      <c r="D13" s="699"/>
      <c r="E13" s="699"/>
      <c r="F13" s="699"/>
      <c r="G13" s="699"/>
    </row>
    <row r="14" spans="1:7" s="43" customFormat="1" ht="20.25" customHeight="1">
      <c r="A14" s="479"/>
      <c r="B14" s="700" t="s">
        <v>35</v>
      </c>
      <c r="C14" s="700"/>
      <c r="D14" s="700"/>
      <c r="E14" s="700"/>
      <c r="F14" s="700"/>
      <c r="G14" s="700"/>
    </row>
    <row r="15" spans="2:8" s="504" customFormat="1" ht="17.25">
      <c r="B15" s="698" t="s">
        <v>750</v>
      </c>
      <c r="C15" s="698"/>
      <c r="D15" s="698"/>
      <c r="E15" s="698"/>
      <c r="F15" s="698"/>
      <c r="G15" s="698"/>
      <c r="H15" s="505"/>
    </row>
    <row r="16" spans="2:8" s="504" customFormat="1" ht="17.25">
      <c r="B16" s="698" t="s">
        <v>34</v>
      </c>
      <c r="C16" s="698"/>
      <c r="D16" s="698"/>
      <c r="E16" s="698"/>
      <c r="F16" s="698"/>
      <c r="G16" s="698"/>
      <c r="H16" s="505"/>
    </row>
    <row r="17" spans="2:7" s="73" customFormat="1" ht="21">
      <c r="B17" s="669" t="s">
        <v>641</v>
      </c>
      <c r="C17" s="669"/>
      <c r="D17" s="669"/>
      <c r="E17" s="669"/>
      <c r="F17" s="669"/>
      <c r="G17" s="669"/>
    </row>
    <row r="18" s="73" customFormat="1" ht="21">
      <c r="B18" s="507" t="s">
        <v>640</v>
      </c>
    </row>
    <row r="19" s="59" customFormat="1" ht="21"/>
  </sheetData>
  <sheetProtection/>
  <mergeCells count="13">
    <mergeCell ref="A5:G5"/>
    <mergeCell ref="D7:D8"/>
    <mergeCell ref="E7:E8"/>
    <mergeCell ref="F7:F8"/>
    <mergeCell ref="G7:G8"/>
    <mergeCell ref="B7:B8"/>
    <mergeCell ref="B16:G16"/>
    <mergeCell ref="B13:G13"/>
    <mergeCell ref="B14:G14"/>
    <mergeCell ref="A7:A8"/>
    <mergeCell ref="C7:C8"/>
    <mergeCell ref="B17:G17"/>
    <mergeCell ref="B15:G15"/>
  </mergeCells>
  <printOptions/>
  <pageMargins left="0.4724409448818898" right="0.15748031496062992" top="0.6299212598425197" bottom="0.6299212598425197" header="0.31496062992125984" footer="0.2755905511811024"/>
  <pageSetup fitToHeight="5" horizontalDpi="600" verticalDpi="600" orientation="portrait" paperSize="9" scale="94" r:id="rId1"/>
  <headerFooter>
    <oddFooter>&amp;C&amp;"TH SarabunPSK,Bold"&amp;16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2014-12-11T02:04:20Z</cp:lastPrinted>
  <dcterms:created xsi:type="dcterms:W3CDTF">2009-06-04T03:50:32Z</dcterms:created>
  <dcterms:modified xsi:type="dcterms:W3CDTF">2016-04-19T09:01:31Z</dcterms:modified>
  <cp:category/>
  <cp:version/>
  <cp:contentType/>
  <cp:contentStatus/>
</cp:coreProperties>
</file>